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8.xml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9.xml"/>
  <Override ContentType="application/vnd.openxmlformats-officedocument.spreadsheetml.worksheet+xml" PartName="/xl/worksheets/sheet20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30.xml"/>
  <Override ContentType="application/vnd.openxmlformats-officedocument.spreadsheetml.worksheet+xml" PartName="/xl/worksheets/sheet27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26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26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5.xml"/>
  <Override ContentType="application/vnd.openxmlformats-officedocument.drawing+xml" PartName="/xl/drawings/drawing30.xml"/>
  <Override ContentType="application/vnd.openxmlformats-officedocument.drawing+xml" PartName="/xl/drawings/drawing21.xml"/>
  <Override ContentType="application/vnd.openxmlformats-officedocument.drawing+xml" PartName="/xl/drawings/drawing27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22.xml"/>
  <Override ContentType="application/vnd.openxmlformats-officedocument.drawing+xml" PartName="/xl/drawings/drawing10.xml"/>
  <Override ContentType="application/vnd.openxmlformats-officedocument.drawing+xml" PartName="/xl/drawings/drawing28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23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5.xml"/>
  <Override ContentType="application/vnd.openxmlformats-officedocument.drawing+xml" PartName="/xl/drawings/drawing29.xml"/>
  <Override ContentType="application/vnd.openxmlformats-officedocument.drawing+xml" PartName="/xl/drawings/drawing24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am Standings" sheetId="1" r:id="rId4"/>
    <sheet state="visible" name="Granite Runners" sheetId="2" r:id="rId5"/>
    <sheet state="visible" name="F Individual Standings" sheetId="3" r:id="rId6"/>
    <sheet state="visible" name="F 29&amp;U" sheetId="4" r:id="rId7"/>
    <sheet state="visible" name="F 30s" sheetId="5" r:id="rId8"/>
    <sheet state="visible" name="F 40s" sheetId="6" r:id="rId9"/>
    <sheet state="visible" name="F 50s" sheetId="7" r:id="rId10"/>
    <sheet state="visible" name="F 60s" sheetId="8" r:id="rId11"/>
    <sheet state="visible" name="F 70+" sheetId="9" r:id="rId12"/>
    <sheet state="visible" name="M Individual Standings" sheetId="10" r:id="rId13"/>
    <sheet state="visible" name="M 29&amp;U" sheetId="11" r:id="rId14"/>
    <sheet state="visible" name="M 30s" sheetId="12" r:id="rId15"/>
    <sheet state="visible" name="M 40s" sheetId="13" r:id="rId16"/>
    <sheet state="visible" name="M 50s" sheetId="14" r:id="rId17"/>
    <sheet state="visible" name="M 60s" sheetId="15" r:id="rId18"/>
    <sheet state="visible" name="M 70+" sheetId="16" r:id="rId19"/>
    <sheet state="visible" name="Track 5K" sheetId="17" r:id="rId20"/>
    <sheet state="visible" name="Luti" sheetId="18" r:id="rId21"/>
    <sheet state="visible" name="Sandown" sheetId="19" r:id="rId22"/>
    <sheet state="visible" name="RT 10K" sheetId="20" r:id="rId23"/>
    <sheet state="visible" name="Manch Half" sheetId="21" r:id="rId24"/>
    <sheet state="visible" name="Point Table" sheetId="22" r:id="rId25"/>
    <sheet state="visible" name="F Track" sheetId="23" r:id="rId26"/>
    <sheet state="visible" name="M Track" sheetId="24" r:id="rId27"/>
    <sheet state="visible" name="F 5M Road" sheetId="25" r:id="rId28"/>
    <sheet state="visible" name="M 5M Road" sheetId="26" r:id="rId29"/>
    <sheet state="visible" name="F 10K Road" sheetId="27" r:id="rId30"/>
    <sheet state="visible" name="M 10K Road" sheetId="28" r:id="rId31"/>
    <sheet state="visible" name="F Half" sheetId="29" r:id="rId32"/>
    <sheet state="visible" name="M Half" sheetId="30" r:id="rId33"/>
  </sheets>
  <definedNames>
    <definedName hidden="1" localSheetId="2" name="_xlnm._FilterDatabase">'F Individual Standings'!$A$1:$L$211</definedName>
    <definedName hidden="1" localSheetId="3" name="_xlnm._FilterDatabase">'F 29&amp;U'!$A$1:$L$853</definedName>
    <definedName hidden="1" localSheetId="4" name="_xlnm._FilterDatabase">'F 30s'!$A$1:$L$873</definedName>
    <definedName hidden="1" localSheetId="5" name="_xlnm._FilterDatabase">'F 40s'!$A$1:$L$879</definedName>
    <definedName hidden="1" localSheetId="6" name="_xlnm._FilterDatabase">'F 50s'!$A$1:$L$881</definedName>
    <definedName hidden="1" localSheetId="7" name="_xlnm._FilterDatabase">'F 60s'!$A$1:$L$866</definedName>
    <definedName hidden="1" localSheetId="8" name="_xlnm._FilterDatabase">'F 70+'!$A$1:$L$842</definedName>
    <definedName hidden="1" localSheetId="9" name="_xlnm._FilterDatabase">'M Individual Standings'!$A$1:$L$191</definedName>
    <definedName hidden="1" localSheetId="10" name="_xlnm._FilterDatabase">'M 29&amp;U'!$A$1:$L$865</definedName>
    <definedName hidden="1" localSheetId="11" name="_xlnm._FilterDatabase">'M 30s'!$A$1:$L$873</definedName>
    <definedName hidden="1" localSheetId="12" name="_xlnm._FilterDatabase">'M 40s'!$A$1:$L$885</definedName>
    <definedName hidden="1" localSheetId="13" name="_xlnm._FilterDatabase">'M 50s'!$A$1:$L$884</definedName>
    <definedName hidden="1" localSheetId="14" name="_xlnm._FilterDatabase">'M 60s'!$A$1:$L$872</definedName>
    <definedName hidden="1" localSheetId="15" name="_xlnm._FilterDatabase">'M 70+'!$A$1:$L$862</definedName>
    <definedName hidden="1" localSheetId="16" name="_xlnm._FilterDatabase">'Track 5K'!$A$1:$J$232</definedName>
    <definedName hidden="1" localSheetId="17" name="_xlnm._FilterDatabase">Luti!$A$1:$J$144</definedName>
    <definedName hidden="1" localSheetId="18" name="_xlnm._FilterDatabase">Sandown!$A$1:$J$101</definedName>
    <definedName hidden="1" localSheetId="19" name="_xlnm._FilterDatabase">'RT 10K'!$A$1:$J$81</definedName>
    <definedName hidden="1" localSheetId="20" name="_xlnm._FilterDatabase">'Manch Half'!$A$1:$J$131</definedName>
  </definedNames>
  <calcPr/>
</workbook>
</file>

<file path=xl/sharedStrings.xml><?xml version="1.0" encoding="utf-8"?>
<sst xmlns="http://schemas.openxmlformats.org/spreadsheetml/2006/main" count="6348" uniqueCount="637">
  <si>
    <t xml:space="preserve"> </t>
  </si>
  <si>
    <t>Track 5K</t>
  </si>
  <si>
    <t>Luti</t>
  </si>
  <si>
    <t>Sandown</t>
  </si>
  <si>
    <t>RT 10K</t>
  </si>
  <si>
    <t>Manch Half</t>
  </si>
  <si>
    <t>Total</t>
  </si>
  <si>
    <t>GCS</t>
  </si>
  <si>
    <t>GDTC</t>
  </si>
  <si>
    <t>UVRC</t>
  </si>
  <si>
    <t>MILL</t>
  </si>
  <si>
    <t>GSRT</t>
  </si>
  <si>
    <t>GMRC</t>
  </si>
  <si>
    <t>RA</t>
  </si>
  <si>
    <t>MRM</t>
  </si>
  <si>
    <t>SIX03</t>
  </si>
  <si>
    <t>ACID</t>
  </si>
  <si>
    <t>NORTH</t>
  </si>
  <si>
    <t>WMM</t>
  </si>
  <si>
    <t>First</t>
  </si>
  <si>
    <t>Last</t>
  </si>
  <si>
    <t>Gender</t>
  </si>
  <si>
    <t>Age</t>
  </si>
  <si>
    <t>Team</t>
  </si>
  <si>
    <t>Brian</t>
  </si>
  <si>
    <t>Ruhm</t>
  </si>
  <si>
    <t>M</t>
  </si>
  <si>
    <t>Jacob</t>
  </si>
  <si>
    <t>Wormald</t>
  </si>
  <si>
    <t>Mark</t>
  </si>
  <si>
    <t>Crane</t>
  </si>
  <si>
    <t>Pam</t>
  </si>
  <si>
    <t>Moore</t>
  </si>
  <si>
    <t>F</t>
  </si>
  <si>
    <t>Aline</t>
  </si>
  <si>
    <t>Kenney</t>
  </si>
  <si>
    <t>Melissa</t>
  </si>
  <si>
    <t>Wu</t>
  </si>
  <si>
    <t>Corey</t>
  </si>
  <si>
    <t>Girard</t>
  </si>
  <si>
    <t>Gabriela</t>
  </si>
  <si>
    <t>Webber</t>
  </si>
  <si>
    <t>Lisa</t>
  </si>
  <si>
    <t>Reilly</t>
  </si>
  <si>
    <t>Kristen</t>
  </si>
  <si>
    <t>MacWilliams</t>
  </si>
  <si>
    <t>Emmet</t>
  </si>
  <si>
    <t>Clifford</t>
  </si>
  <si>
    <t>Scott</t>
  </si>
  <si>
    <t>Reiff</t>
  </si>
  <si>
    <t>James</t>
  </si>
  <si>
    <t>Aiken</t>
  </si>
  <si>
    <t>Priscilla</t>
  </si>
  <si>
    <t>Camarda</t>
  </si>
  <si>
    <t>Bruce</t>
  </si>
  <si>
    <t>Conti</t>
  </si>
  <si>
    <t>Emily</t>
  </si>
  <si>
    <t>Cunha</t>
  </si>
  <si>
    <t>Michael</t>
  </si>
  <si>
    <t>Elliott</t>
  </si>
  <si>
    <t>Johanna</t>
  </si>
  <si>
    <t>Lisle Newbold</t>
  </si>
  <si>
    <t>PointID</t>
  </si>
  <si>
    <t>Laurie</t>
  </si>
  <si>
    <t>Reed</t>
  </si>
  <si>
    <t>Jennifer</t>
  </si>
  <si>
    <t>Mortimer</t>
  </si>
  <si>
    <t>Gini</t>
  </si>
  <si>
    <t>Nichols</t>
  </si>
  <si>
    <t>Elizabeth</t>
  </si>
  <si>
    <t>Gonnerman</t>
  </si>
  <si>
    <t>Yuki</t>
  </si>
  <si>
    <t>Chorney</t>
  </si>
  <si>
    <t>Mary</t>
  </si>
  <si>
    <t>Klene</t>
  </si>
  <si>
    <t>Lynn-Marie</t>
  </si>
  <si>
    <t>Fawcett</t>
  </si>
  <si>
    <t>Peg</t>
  </si>
  <si>
    <t>Donovan</t>
  </si>
  <si>
    <t>Hannah</t>
  </si>
  <si>
    <t>Taska</t>
  </si>
  <si>
    <t>Denise</t>
  </si>
  <si>
    <t>Sarnie</t>
  </si>
  <si>
    <t>Pamela</t>
  </si>
  <si>
    <t>Pinto</t>
  </si>
  <si>
    <t>Connie</t>
  </si>
  <si>
    <t>Nolan</t>
  </si>
  <si>
    <t>Marggie</t>
  </si>
  <si>
    <t>Quinn</t>
  </si>
  <si>
    <t>Kelsey</t>
  </si>
  <si>
    <t>Pine</t>
  </si>
  <si>
    <t>Julie</t>
  </si>
  <si>
    <t>Mullaney</t>
  </si>
  <si>
    <t>Donna</t>
  </si>
  <si>
    <t>Smyers</t>
  </si>
  <si>
    <t>Karen</t>
  </si>
  <si>
    <t>Long</t>
  </si>
  <si>
    <t>Kirsten</t>
  </si>
  <si>
    <t>Kortz</t>
  </si>
  <si>
    <t>Lorraine</t>
  </si>
  <si>
    <t>McPhillips</t>
  </si>
  <si>
    <t>Cari</t>
  </si>
  <si>
    <t>Hoglund</t>
  </si>
  <si>
    <t>Meredith</t>
  </si>
  <si>
    <t>Ambrose</t>
  </si>
  <si>
    <t>Triest-Hallahan</t>
  </si>
  <si>
    <t>Jill</t>
  </si>
  <si>
    <t>Whitney</t>
  </si>
  <si>
    <t>Tammy</t>
  </si>
  <si>
    <t>Gaffey</t>
  </si>
  <si>
    <t>Maureen</t>
  </si>
  <si>
    <t>Knepp</t>
  </si>
  <si>
    <t>Bev</t>
  </si>
  <si>
    <t>Somogie</t>
  </si>
  <si>
    <t>Patricia</t>
  </si>
  <si>
    <t>Crothers</t>
  </si>
  <si>
    <t>Klasman</t>
  </si>
  <si>
    <t>Ellen</t>
  </si>
  <si>
    <t>Chandler</t>
  </si>
  <si>
    <t>Rivinius</t>
  </si>
  <si>
    <t>Uhuru</t>
  </si>
  <si>
    <t>Hashimoto</t>
  </si>
  <si>
    <t>Roxane</t>
  </si>
  <si>
    <t>Gagnon</t>
  </si>
  <si>
    <t>Pat</t>
  </si>
  <si>
    <t>Bourgault</t>
  </si>
  <si>
    <t>Kathleen</t>
  </si>
  <si>
    <t>Jaworski</t>
  </si>
  <si>
    <t>Angela</t>
  </si>
  <si>
    <t>Brown</t>
  </si>
  <si>
    <t>Busteed</t>
  </si>
  <si>
    <t>Tammie</t>
  </si>
  <si>
    <t>Robie</t>
  </si>
  <si>
    <t>Anita</t>
  </si>
  <si>
    <t>Teschek</t>
  </si>
  <si>
    <t>Danielle</t>
  </si>
  <si>
    <t>Dunn</t>
  </si>
  <si>
    <t>Nancy</t>
  </si>
  <si>
    <t>Dunbar</t>
  </si>
  <si>
    <t>Lindsay</t>
  </si>
  <si>
    <t>Eigel</t>
  </si>
  <si>
    <t>Marie</t>
  </si>
  <si>
    <t>Parizo</t>
  </si>
  <si>
    <t>Margarita</t>
  </si>
  <si>
    <t>Duncan</t>
  </si>
  <si>
    <t>Estelle</t>
  </si>
  <si>
    <t>McCormack</t>
  </si>
  <si>
    <t>Beth</t>
  </si>
  <si>
    <t>Whipple</t>
  </si>
  <si>
    <t>Mitchell</t>
  </si>
  <si>
    <t>Raffio</t>
  </si>
  <si>
    <t>Rafio</t>
  </si>
  <si>
    <t>Krystal</t>
  </si>
  <si>
    <t>Bessette</t>
  </si>
  <si>
    <t>Nawn</t>
  </si>
  <si>
    <t>Katherine</t>
  </si>
  <si>
    <t>Cavallaro</t>
  </si>
  <si>
    <t>Ann</t>
  </si>
  <si>
    <t>Kingsland</t>
  </si>
  <si>
    <t>Sadie</t>
  </si>
  <si>
    <t>Farnsworth</t>
  </si>
  <si>
    <t>Yukiko</t>
  </si>
  <si>
    <t>Burnett</t>
  </si>
  <si>
    <t>Jean</t>
  </si>
  <si>
    <t>Manning</t>
  </si>
  <si>
    <t>Dostie</t>
  </si>
  <si>
    <t>Kelly</t>
  </si>
  <si>
    <t>Aschbrenner</t>
  </si>
  <si>
    <t>Keriann</t>
  </si>
  <si>
    <t>Ketcham</t>
  </si>
  <si>
    <t>Diane</t>
  </si>
  <si>
    <t>Flynn</t>
  </si>
  <si>
    <t>Janna</t>
  </si>
  <si>
    <t>Hruby</t>
  </si>
  <si>
    <t>Deborah</t>
  </si>
  <si>
    <t>Debra</t>
  </si>
  <si>
    <t>Fontaine</t>
  </si>
  <si>
    <t>Madeline</t>
  </si>
  <si>
    <t>Bothe</t>
  </si>
  <si>
    <t>Michele</t>
  </si>
  <si>
    <t>Bogardus</t>
  </si>
  <si>
    <t>Hisey</t>
  </si>
  <si>
    <t>Jessica</t>
  </si>
  <si>
    <t>Popik</t>
  </si>
  <si>
    <t>Ericka</t>
  </si>
  <si>
    <t>Swett</t>
  </si>
  <si>
    <t>Michelle</t>
  </si>
  <si>
    <t>Cremone</t>
  </si>
  <si>
    <t>Cara</t>
  </si>
  <si>
    <t>Baskin</t>
  </si>
  <si>
    <t>Lombard</t>
  </si>
  <si>
    <t>Rebecca</t>
  </si>
  <si>
    <t>Noe</t>
  </si>
  <si>
    <t>Allyson</t>
  </si>
  <si>
    <t>Sara</t>
  </si>
  <si>
    <t>Vannah</t>
  </si>
  <si>
    <t>Katie</t>
  </si>
  <si>
    <t>Faris</t>
  </si>
  <si>
    <t>Barbara</t>
  </si>
  <si>
    <t>Holmes</t>
  </si>
  <si>
    <t>Tina</t>
  </si>
  <si>
    <t>Depaolo</t>
  </si>
  <si>
    <t>Megan</t>
  </si>
  <si>
    <t>Drolette</t>
  </si>
  <si>
    <t>Herman</t>
  </si>
  <si>
    <t>Erzsebet</t>
  </si>
  <si>
    <t>Nagy</t>
  </si>
  <si>
    <t>Wright</t>
  </si>
  <si>
    <t>Justine</t>
  </si>
  <si>
    <t>Hayward</t>
  </si>
  <si>
    <t>Charla</t>
  </si>
  <si>
    <t>Stevens</t>
  </si>
  <si>
    <t>Ward-Hill</t>
  </si>
  <si>
    <t>Baxter</t>
  </si>
  <si>
    <t>Brenda</t>
  </si>
  <si>
    <t>Coyle</t>
  </si>
  <si>
    <t>Chris</t>
  </si>
  <si>
    <t>Wolfe</t>
  </si>
  <si>
    <t>Christine</t>
  </si>
  <si>
    <t>Rosenwasser</t>
  </si>
  <si>
    <t>Jane</t>
  </si>
  <si>
    <t>Slayton</t>
  </si>
  <si>
    <t>Allison</t>
  </si>
  <si>
    <t>Destefano</t>
  </si>
  <si>
    <t>Bonnie</t>
  </si>
  <si>
    <t>Roberts</t>
  </si>
  <si>
    <t>Nanci</t>
  </si>
  <si>
    <t>Sirois</t>
  </si>
  <si>
    <t>Sherrie</t>
  </si>
  <si>
    <t>Gibson</t>
  </si>
  <si>
    <t>Schoemmell</t>
  </si>
  <si>
    <t>Shana</t>
  </si>
  <si>
    <t>Lafortune</t>
  </si>
  <si>
    <t>Joanne</t>
  </si>
  <si>
    <t>Toscano</t>
  </si>
  <si>
    <t>Anne</t>
  </si>
  <si>
    <t>Farrell</t>
  </si>
  <si>
    <t>Esty</t>
  </si>
  <si>
    <t>Amy</t>
  </si>
  <si>
    <t>Spach</t>
  </si>
  <si>
    <t>Kerri</t>
  </si>
  <si>
    <t>Haskins</t>
  </si>
  <si>
    <t>Tara</t>
  </si>
  <si>
    <t>Towle</t>
  </si>
  <si>
    <t>Sandra</t>
  </si>
  <si>
    <t>Allen</t>
  </si>
  <si>
    <t>Sharon</t>
  </si>
  <si>
    <t>Peterson</t>
  </si>
  <si>
    <t>April</t>
  </si>
  <si>
    <t>Frink</t>
  </si>
  <si>
    <t>Breanne</t>
  </si>
  <si>
    <t>Piazik</t>
  </si>
  <si>
    <t>Carey</t>
  </si>
  <si>
    <t>Stillman</t>
  </si>
  <si>
    <t>Hedda</t>
  </si>
  <si>
    <t>Keri</t>
  </si>
  <si>
    <t>Nikki</t>
  </si>
  <si>
    <t>Tingley</t>
  </si>
  <si>
    <t>Susanne</t>
  </si>
  <si>
    <t>Yee</t>
  </si>
  <si>
    <t>Kimberly</t>
  </si>
  <si>
    <t>McKenney</t>
  </si>
  <si>
    <t>Nupur</t>
  </si>
  <si>
    <t>Sathe</t>
  </si>
  <si>
    <t>Ashley</t>
  </si>
  <si>
    <t>Johnson</t>
  </si>
  <si>
    <t>Kandy</t>
  </si>
  <si>
    <t>Fredette</t>
  </si>
  <si>
    <t>Beverly</t>
  </si>
  <si>
    <t>Lori</t>
  </si>
  <si>
    <t>Bliss Hill</t>
  </si>
  <si>
    <t>Bernier</t>
  </si>
  <si>
    <t>Shea La Sala</t>
  </si>
  <si>
    <t>McDermott</t>
  </si>
  <si>
    <t>Madeleine</t>
  </si>
  <si>
    <t>Daphne</t>
  </si>
  <si>
    <t>Thurston</t>
  </si>
  <si>
    <t>North</t>
  </si>
  <si>
    <t>Kaylin</t>
  </si>
  <si>
    <t>Ossing</t>
  </si>
  <si>
    <t>Melanie</t>
  </si>
  <si>
    <t>Harding</t>
  </si>
  <si>
    <t>Shaw</t>
  </si>
  <si>
    <t>Holly</t>
  </si>
  <si>
    <t>Mandigo-Aly</t>
  </si>
  <si>
    <t>Mills</t>
  </si>
  <si>
    <t>Jun</t>
  </si>
  <si>
    <t>Chen</t>
  </si>
  <si>
    <t>Penny</t>
  </si>
  <si>
    <t>Sullivan</t>
  </si>
  <si>
    <t>Hacking</t>
  </si>
  <si>
    <t>Hartshorn</t>
  </si>
  <si>
    <t>Audrey</t>
  </si>
  <si>
    <t>Lindsey</t>
  </si>
  <si>
    <t>Bristol</t>
  </si>
  <si>
    <t>Sarah</t>
  </si>
  <si>
    <t>McBride</t>
  </si>
  <si>
    <t>Rachael</t>
  </si>
  <si>
    <t>Surrell</t>
  </si>
  <si>
    <t>Brough</t>
  </si>
  <si>
    <t>Jordan</t>
  </si>
  <si>
    <t>Miriam</t>
  </si>
  <si>
    <t>Burke</t>
  </si>
  <si>
    <t>Richards</t>
  </si>
  <si>
    <t>Heather</t>
  </si>
  <si>
    <t>Taylor</t>
  </si>
  <si>
    <t>Pam (Arunya)</t>
  </si>
  <si>
    <t>Provencher</t>
  </si>
  <si>
    <t>Christina</t>
  </si>
  <si>
    <t>Balch</t>
  </si>
  <si>
    <t>Saucier</t>
  </si>
  <si>
    <t>Morin</t>
  </si>
  <si>
    <t>Jamie</t>
  </si>
  <si>
    <t>Christy</t>
  </si>
  <si>
    <t>Kervin</t>
  </si>
  <si>
    <t>Keyes</t>
  </si>
  <si>
    <t>Hallock</t>
  </si>
  <si>
    <t>Jenna</t>
  </si>
  <si>
    <t>Grimaldi</t>
  </si>
  <si>
    <t>Regan</t>
  </si>
  <si>
    <t>Lafave</t>
  </si>
  <si>
    <t>Jillian</t>
  </si>
  <si>
    <t>Bergquist</t>
  </si>
  <si>
    <t>Melida</t>
  </si>
  <si>
    <t>Lopez</t>
  </si>
  <si>
    <t>Landry</t>
  </si>
  <si>
    <t>Wendy</t>
  </si>
  <si>
    <t>Jensen</t>
  </si>
  <si>
    <t>Boyle</t>
  </si>
  <si>
    <t>Tamara</t>
  </si>
  <si>
    <t>Marston</t>
  </si>
  <si>
    <t>Brandy</t>
  </si>
  <si>
    <t>Cassada</t>
  </si>
  <si>
    <t>Sargent</t>
  </si>
  <si>
    <t>Robinson</t>
  </si>
  <si>
    <t>Cynthia</t>
  </si>
  <si>
    <t>Jenness</t>
  </si>
  <si>
    <t>Boucher</t>
  </si>
  <si>
    <t>Pisani</t>
  </si>
  <si>
    <t>Langley</t>
  </si>
  <si>
    <t>Carolanne</t>
  </si>
  <si>
    <t>Misco</t>
  </si>
  <si>
    <t>Jenn</t>
  </si>
  <si>
    <t>Cecilia</t>
  </si>
  <si>
    <t>Stone</t>
  </si>
  <si>
    <t>Taryn</t>
  </si>
  <si>
    <t>Adams</t>
  </si>
  <si>
    <t>Ruth</t>
  </si>
  <si>
    <t>Harbilas</t>
  </si>
  <si>
    <t>Irene</t>
  </si>
  <si>
    <t>Mullen</t>
  </si>
  <si>
    <t>Samantha</t>
  </si>
  <si>
    <t>Cheney</t>
  </si>
  <si>
    <t>Shannon</t>
  </si>
  <si>
    <t>Beaumont</t>
  </si>
  <si>
    <t>Carolyn</t>
  </si>
  <si>
    <t>Snyder</t>
  </si>
  <si>
    <t>Jinelle</t>
  </si>
  <si>
    <t>Hobson</t>
  </si>
  <si>
    <t>Aubin</t>
  </si>
  <si>
    <t>Lea</t>
  </si>
  <si>
    <t>Geisser</t>
  </si>
  <si>
    <t>Kraft</t>
  </si>
  <si>
    <t>Amber</t>
  </si>
  <si>
    <t>L. Valliancourt</t>
  </si>
  <si>
    <t>Hochuli</t>
  </si>
  <si>
    <t>Herod</t>
  </si>
  <si>
    <t>Caitlin</t>
  </si>
  <si>
    <t>Loving</t>
  </si>
  <si>
    <t>Tiffany</t>
  </si>
  <si>
    <t>Currier</t>
  </si>
  <si>
    <t>Lara</t>
  </si>
  <si>
    <t>Disalvo</t>
  </si>
  <si>
    <t>Cottrell</t>
  </si>
  <si>
    <t>Kendra</t>
  </si>
  <si>
    <t>Walsh</t>
  </si>
  <si>
    <t>Patty</t>
  </si>
  <si>
    <t>Oneil</t>
  </si>
  <si>
    <t>Kate</t>
  </si>
  <si>
    <t>Robichaud</t>
  </si>
  <si>
    <t>Jocelyn</t>
  </si>
  <si>
    <t>McGarry</t>
  </si>
  <si>
    <t>Maggie</t>
  </si>
  <si>
    <t>Madden</t>
  </si>
  <si>
    <t>Cummings</t>
  </si>
  <si>
    <t>Brooke</t>
  </si>
  <si>
    <t>Luptak</t>
  </si>
  <si>
    <t>Violetta</t>
  </si>
  <si>
    <t>Lavendel</t>
  </si>
  <si>
    <t>Christopher</t>
  </si>
  <si>
    <t>Simard</t>
  </si>
  <si>
    <t>Jotham</t>
  </si>
  <si>
    <t>Tyler</t>
  </si>
  <si>
    <t>Brannen</t>
  </si>
  <si>
    <t>Jimmie</t>
  </si>
  <si>
    <t>Cochran</t>
  </si>
  <si>
    <t>Paul</t>
  </si>
  <si>
    <t>Peter</t>
  </si>
  <si>
    <t>Wasylak</t>
  </si>
  <si>
    <t>Evan</t>
  </si>
  <si>
    <t>Dolecki</t>
  </si>
  <si>
    <t>Abercrombie</t>
  </si>
  <si>
    <t>Charlie</t>
  </si>
  <si>
    <t>Buttrey</t>
  </si>
  <si>
    <t>Nicholas</t>
  </si>
  <si>
    <t>Gregory</t>
  </si>
  <si>
    <t>Fraysse</t>
  </si>
  <si>
    <t>Nate</t>
  </si>
  <si>
    <t>Burns</t>
  </si>
  <si>
    <t>Sean</t>
  </si>
  <si>
    <t>McCauley</t>
  </si>
  <si>
    <t>Jim</t>
  </si>
  <si>
    <t>Westrich</t>
  </si>
  <si>
    <t>John</t>
  </si>
  <si>
    <t>Steven</t>
  </si>
  <si>
    <t>Hammar</t>
  </si>
  <si>
    <t>Andrew</t>
  </si>
  <si>
    <t>Bragg</t>
  </si>
  <si>
    <t>Len</t>
  </si>
  <si>
    <t>Earnshaw</t>
  </si>
  <si>
    <t>Dufour</t>
  </si>
  <si>
    <t>Patrick</t>
  </si>
  <si>
    <t>Luckow</t>
  </si>
  <si>
    <t>Stanzel</t>
  </si>
  <si>
    <t>Louis</t>
  </si>
  <si>
    <t>Saviano iii</t>
  </si>
  <si>
    <t>Geoff</t>
  </si>
  <si>
    <t>Kyle</t>
  </si>
  <si>
    <t>Cameron</t>
  </si>
  <si>
    <t>Cook</t>
  </si>
  <si>
    <t>Mike</t>
  </si>
  <si>
    <t>Kurt</t>
  </si>
  <si>
    <t>Furler</t>
  </si>
  <si>
    <t>Jeff</t>
  </si>
  <si>
    <t>Tom</t>
  </si>
  <si>
    <t>Laprade</t>
  </si>
  <si>
    <t>David Toscano</t>
  </si>
  <si>
    <t>Peters</t>
  </si>
  <si>
    <t>Kent</t>
  </si>
  <si>
    <t>Sirimoglu</t>
  </si>
  <si>
    <t>Andy</t>
  </si>
  <si>
    <t>Novis</t>
  </si>
  <si>
    <t>Valentine</t>
  </si>
  <si>
    <t>Eddie</t>
  </si>
  <si>
    <t>Clements</t>
  </si>
  <si>
    <t>Rob</t>
  </si>
  <si>
    <t>Daniels</t>
  </si>
  <si>
    <t>Singelais</t>
  </si>
  <si>
    <t>Joffrey</t>
  </si>
  <si>
    <t>Del Sesto</t>
  </si>
  <si>
    <t>Gavin</t>
  </si>
  <si>
    <t>Thomas</t>
  </si>
  <si>
    <t>Ken</t>
  </si>
  <si>
    <t>De Almeida</t>
  </si>
  <si>
    <t>Brandyn</t>
  </si>
  <si>
    <t>Naro</t>
  </si>
  <si>
    <t>Trevor</t>
  </si>
  <si>
    <t>Ward</t>
  </si>
  <si>
    <t>Stephen</t>
  </si>
  <si>
    <t>Carroll</t>
  </si>
  <si>
    <t>Eric</t>
  </si>
  <si>
    <t>Martinez</t>
  </si>
  <si>
    <t>Barry</t>
  </si>
  <si>
    <t>Lewandowski</t>
  </si>
  <si>
    <t>Gunner</t>
  </si>
  <si>
    <t>Chase</t>
  </si>
  <si>
    <t>Hall</t>
  </si>
  <si>
    <t>Ericson</t>
  </si>
  <si>
    <t>Rick</t>
  </si>
  <si>
    <t>Roy</t>
  </si>
  <si>
    <t>Logan</t>
  </si>
  <si>
    <t>Foster</t>
  </si>
  <si>
    <t>Jason</t>
  </si>
  <si>
    <t>Gary</t>
  </si>
  <si>
    <t>Todd</t>
  </si>
  <si>
    <t>MacKenzie</t>
  </si>
  <si>
    <t>Adam</t>
  </si>
  <si>
    <t>Goldstein</t>
  </si>
  <si>
    <t>Pauw</t>
  </si>
  <si>
    <t>Herron</t>
  </si>
  <si>
    <t>Randy</t>
  </si>
  <si>
    <t>Pierce</t>
  </si>
  <si>
    <t>Saroyan</t>
  </si>
  <si>
    <t>Ronald</t>
  </si>
  <si>
    <t>Gallant</t>
  </si>
  <si>
    <t>Lutter</t>
  </si>
  <si>
    <t>Colin</t>
  </si>
  <si>
    <t>O'Meara</t>
  </si>
  <si>
    <t>Brett</t>
  </si>
  <si>
    <t>Rickenbach</t>
  </si>
  <si>
    <t>Rodney</t>
  </si>
  <si>
    <t>Andre</t>
  </si>
  <si>
    <t>McCabe</t>
  </si>
  <si>
    <t>David</t>
  </si>
  <si>
    <t>Rouleau</t>
  </si>
  <si>
    <t>Keith</t>
  </si>
  <si>
    <t>Farren</t>
  </si>
  <si>
    <t>Raymond</t>
  </si>
  <si>
    <t>Boutotte</t>
  </si>
  <si>
    <t>Sanders</t>
  </si>
  <si>
    <t>Ron</t>
  </si>
  <si>
    <t>Faller</t>
  </si>
  <si>
    <t>Junior</t>
  </si>
  <si>
    <t>Saarinen</t>
  </si>
  <si>
    <t>Lewis</t>
  </si>
  <si>
    <t>Ryan</t>
  </si>
  <si>
    <t>Bill</t>
  </si>
  <si>
    <t>Edward</t>
  </si>
  <si>
    <t>Ferris, III</t>
  </si>
  <si>
    <t>Charles</t>
  </si>
  <si>
    <t>Morganson</t>
  </si>
  <si>
    <t>Schofield</t>
  </si>
  <si>
    <t>Bryan</t>
  </si>
  <si>
    <t>Nowell</t>
  </si>
  <si>
    <t>Rich</t>
  </si>
  <si>
    <t>Justin</t>
  </si>
  <si>
    <t>Marah</t>
  </si>
  <si>
    <t>Calmbrese</t>
  </si>
  <si>
    <t>Scott King</t>
  </si>
  <si>
    <t>Perrin</t>
  </si>
  <si>
    <t>Brad</t>
  </si>
  <si>
    <t>St. Laurent</t>
  </si>
  <si>
    <t>Scelza</t>
  </si>
  <si>
    <t>Matthew</t>
  </si>
  <si>
    <t>Locker</t>
  </si>
  <si>
    <t>Shapiro</t>
  </si>
  <si>
    <t>Calabrese</t>
  </si>
  <si>
    <t>Welker</t>
  </si>
  <si>
    <t>Ecke</t>
  </si>
  <si>
    <t>Newsham</t>
  </si>
  <si>
    <t>Jose</t>
  </si>
  <si>
    <t>Velho</t>
  </si>
  <si>
    <t>Jeremy</t>
  </si>
  <si>
    <t>R Gill</t>
  </si>
  <si>
    <t>Fernandes</t>
  </si>
  <si>
    <t>Clint</t>
  </si>
  <si>
    <t>Havens</t>
  </si>
  <si>
    <t>Phil</t>
  </si>
  <si>
    <t>Brogan</t>
  </si>
  <si>
    <t>Timothy</t>
  </si>
  <si>
    <t>Smith</t>
  </si>
  <si>
    <t>Matt</t>
  </si>
  <si>
    <t>Gillette</t>
  </si>
  <si>
    <t>Morgan</t>
  </si>
  <si>
    <t>Morrissette</t>
  </si>
  <si>
    <t>Bob</t>
  </si>
  <si>
    <t>Shawn</t>
  </si>
  <si>
    <t>Bertrand</t>
  </si>
  <si>
    <t>Severance</t>
  </si>
  <si>
    <t>Carter</t>
  </si>
  <si>
    <t>Chrysostom</t>
  </si>
  <si>
    <t>Sharad</t>
  </si>
  <si>
    <t>Vidyarthy</t>
  </si>
  <si>
    <t>Gill</t>
  </si>
  <si>
    <t>Hargreaves</t>
  </si>
  <si>
    <t>Frank</t>
  </si>
  <si>
    <t>See</t>
  </si>
  <si>
    <t>Jeremiah</t>
  </si>
  <si>
    <t>Gould</t>
  </si>
  <si>
    <t>Noah</t>
  </si>
  <si>
    <t>Kondor</t>
  </si>
  <si>
    <t>Hofmann</t>
  </si>
  <si>
    <t>Breeden</t>
  </si>
  <si>
    <t>Joseph</t>
  </si>
  <si>
    <t>Bator</t>
  </si>
  <si>
    <t>Lee</t>
  </si>
  <si>
    <t>Hansen</t>
  </si>
  <si>
    <t>St Laurent</t>
  </si>
  <si>
    <t>Pillsbury</t>
  </si>
  <si>
    <t>Aaryan</t>
  </si>
  <si>
    <t>McCarthy</t>
  </si>
  <si>
    <t>Baerman</t>
  </si>
  <si>
    <t>Lucien</t>
  </si>
  <si>
    <t>Trudeau</t>
  </si>
  <si>
    <t>Perreault</t>
  </si>
  <si>
    <t>Mooney</t>
  </si>
  <si>
    <t>Ducasse</t>
  </si>
  <si>
    <t>Derek</t>
  </si>
  <si>
    <t>Janiak</t>
  </si>
  <si>
    <t>Max</t>
  </si>
  <si>
    <t>Goupil</t>
  </si>
  <si>
    <t>Joe</t>
  </si>
  <si>
    <t>Richard</t>
  </si>
  <si>
    <t>Christian</t>
  </si>
  <si>
    <t>Alexander</t>
  </si>
  <si>
    <t>Brennan</t>
  </si>
  <si>
    <t>Alex</t>
  </si>
  <si>
    <t>Gerhard</t>
  </si>
  <si>
    <t>Lynch</t>
  </si>
  <si>
    <t>Mabon</t>
  </si>
  <si>
    <t>Petschek</t>
  </si>
  <si>
    <t>Perry</t>
  </si>
  <si>
    <t>Daniel</t>
  </si>
  <si>
    <t>Girolimon</t>
  </si>
  <si>
    <t>Jonathan</t>
  </si>
  <si>
    <t>Holso</t>
  </si>
  <si>
    <t>Belanger</t>
  </si>
  <si>
    <t>Escaravage</t>
  </si>
  <si>
    <t>Many</t>
  </si>
  <si>
    <t>Sousa</t>
  </si>
  <si>
    <t>Levine</t>
  </si>
  <si>
    <t>Hickman</t>
  </si>
  <si>
    <t>Lincoln</t>
  </si>
  <si>
    <t>Goudzwaard</t>
  </si>
  <si>
    <t>Dan</t>
  </si>
  <si>
    <t>Scanlon</t>
  </si>
  <si>
    <t>Zack</t>
  </si>
  <si>
    <t>Ray</t>
  </si>
  <si>
    <t>Levesque</t>
  </si>
  <si>
    <t>Wilkins</t>
  </si>
  <si>
    <t>Damian</t>
  </si>
  <si>
    <t>Mangini</t>
  </si>
  <si>
    <t>Cullen</t>
  </si>
  <si>
    <t>Frederick</t>
  </si>
  <si>
    <t>Anderson</t>
  </si>
  <si>
    <t>Mason</t>
  </si>
  <si>
    <t>Douglas</t>
  </si>
  <si>
    <t>Phair</t>
  </si>
  <si>
    <t>Jeffrey</t>
  </si>
  <si>
    <t>Desrosiers</t>
  </si>
  <si>
    <t>Rosenthal</t>
  </si>
  <si>
    <t>Chuck</t>
  </si>
  <si>
    <t>Rossier</t>
  </si>
  <si>
    <t>First Name</t>
  </si>
  <si>
    <t>Last Name</t>
  </si>
  <si>
    <t>Club</t>
  </si>
  <si>
    <t>Time</t>
  </si>
  <si>
    <t>AG Result</t>
  </si>
  <si>
    <t>Rank</t>
  </si>
  <si>
    <t>Team Points</t>
  </si>
  <si>
    <t/>
  </si>
  <si>
    <t>Macwilliams</t>
  </si>
  <si>
    <t>Mcdermott</t>
  </si>
  <si>
    <t>Mcgarry</t>
  </si>
  <si>
    <t>O'meara</t>
  </si>
  <si>
    <t>NETTIME</t>
  </si>
  <si>
    <t>Points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</si>
</sst>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"/>
  </numFmts>
  <fonts count="5">
    <font>
      <sz val="10.0"/>
      <color rgb="FF000000"/>
      <name val="Arial"/>
      <scheme val="minor"/>
    </font>
    <font>
      <color theme="1"/>
      <name val="Arial"/>
      <scheme val="minor"/>
    </font>
    <font>
      <sz val="11.0"/>
      <color rgb="FF000000"/>
      <name val="Inconsolata"/>
    </font>
    <font>
      <color rgb="FFFF0000"/>
      <name val="Arial"/>
      <scheme val="minor"/>
    </font>
    <font>
      <color theme="5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4" xfId="0" applyFont="1" applyNumberFormat="1"/>
    <xf borderId="0" fillId="2" fontId="2" numFmtId="4" xfId="0" applyFill="1" applyFont="1" applyNumberFormat="1"/>
    <xf borderId="0" fillId="0" fontId="1" numFmtId="0" xfId="0" applyAlignment="1" applyFont="1">
      <alignment readingOrder="0"/>
    </xf>
    <xf borderId="0" fillId="0" fontId="1" numFmtId="4" xfId="0" applyAlignment="1" applyFont="1" applyNumberFormat="1">
      <alignment readingOrder="0"/>
    </xf>
    <xf borderId="0" fillId="0" fontId="1" numFmtId="0" xfId="0" applyFont="1"/>
    <xf borderId="0" fillId="0" fontId="1" numFmtId="21" xfId="0" applyAlignment="1" applyFont="1" applyNumberFormat="1">
      <alignment readingOrder="0"/>
    </xf>
    <xf borderId="0" fillId="0" fontId="3" numFmtId="0" xfId="0" applyAlignment="1" applyFont="1">
      <alignment readingOrder="0"/>
    </xf>
    <xf borderId="0" fillId="0" fontId="1" numFmtId="21" xfId="0" applyFont="1" applyNumberFormat="1"/>
    <xf borderId="0" fillId="0" fontId="1" numFmtId="20" xfId="0" applyAlignment="1" applyFont="1" applyNumberFormat="1">
      <alignment readingOrder="0"/>
    </xf>
    <xf borderId="0" fillId="0" fontId="4" numFmtId="0" xfId="0" applyAlignment="1" applyFont="1">
      <alignment readingOrder="0"/>
    </xf>
    <xf borderId="0" fillId="0" fontId="1" numFmtId="46" xfId="0" applyAlignment="1" applyFont="1" applyNumberFormat="1">
      <alignment readingOrder="0"/>
    </xf>
    <xf borderId="0" fillId="0" fontId="1" numFmtId="164" xfId="0" applyAlignment="1" applyFont="1" applyNumberFormat="1">
      <alignment readingOrder="0"/>
    </xf>
    <xf borderId="0" fillId="0" fontId="1" numFmtId="46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8" Type="http://schemas.openxmlformats.org/officeDocument/2006/relationships/worksheet" Target="worksheets/sheet25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29" Type="http://schemas.openxmlformats.org/officeDocument/2006/relationships/worksheet" Target="worksheets/sheet26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31" Type="http://schemas.openxmlformats.org/officeDocument/2006/relationships/worksheet" Target="worksheets/sheet28.xml"/><Relationship Id="rId30" Type="http://schemas.openxmlformats.org/officeDocument/2006/relationships/worksheet" Target="worksheets/sheet27.xml"/><Relationship Id="rId11" Type="http://schemas.openxmlformats.org/officeDocument/2006/relationships/worksheet" Target="worksheets/sheet8.xml"/><Relationship Id="rId33" Type="http://schemas.openxmlformats.org/officeDocument/2006/relationships/worksheet" Target="worksheets/sheet30.xml"/><Relationship Id="rId10" Type="http://schemas.openxmlformats.org/officeDocument/2006/relationships/worksheet" Target="worksheets/sheet7.xml"/><Relationship Id="rId32" Type="http://schemas.openxmlformats.org/officeDocument/2006/relationships/worksheet" Target="worksheets/sheet29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>
      <c r="A2" s="1" t="s">
        <v>7</v>
      </c>
      <c r="B2" s="2">
        <f>sumif('Track 5K'!$E$2:$E$301,A2,'Track 5K'!$J$2:$J$301)</f>
        <v>1182.382813</v>
      </c>
      <c r="C2" s="3">
        <f>sumif(Luti!$E$2:$E$305,A2,Luti!$J$2:$J$305)</f>
        <v>998.125</v>
      </c>
      <c r="D2" s="3">
        <f>sumif(Sandown!$E$2:$E$302,A2,Sandown!$J$2:$J$302)</f>
        <v>866.5625</v>
      </c>
      <c r="E2" s="3">
        <f>sumif('RT 10K'!$E$2:$E$300,A2,'RT 10K'!$J$2:$J$300)</f>
        <v>853.75</v>
      </c>
      <c r="F2" s="3">
        <f>sumif('Manch Half'!$E$2:$E$301,A2,'Manch Half'!$J$2:$J$301)</f>
        <v>1058.828125</v>
      </c>
      <c r="G2" s="2">
        <f t="shared" ref="G2:G13" si="1">sum(B2:F2)</f>
        <v>4959.648438</v>
      </c>
    </row>
    <row r="3">
      <c r="A3" s="1" t="s">
        <v>8</v>
      </c>
      <c r="B3" s="2">
        <f>sumif('Track 5K'!$E$2:$E$301,A3,'Track 5K'!$J$2:$J$301)</f>
        <v>656.7236328</v>
      </c>
      <c r="C3" s="3">
        <f>sumif(Luti!$E$2:$E$305,A3,Luti!$J$2:$J$305)</f>
        <v>591.640625</v>
      </c>
      <c r="D3" s="3">
        <f>sumif(Sandown!$E$2:$E$302,A3,Sandown!$J$2:$J$302)</f>
        <v>1245.46875</v>
      </c>
      <c r="E3" s="3">
        <f>sumif('RT 10K'!$E$2:$E$300,A3,'RT 10K'!$J$2:$J$300)</f>
        <v>490.625</v>
      </c>
      <c r="F3" s="3">
        <f>sumif('Manch Half'!$E$2:$E$301,A3,'Manch Half'!$J$2:$J$301)</f>
        <v>671.875</v>
      </c>
      <c r="G3" s="2">
        <f t="shared" si="1"/>
        <v>3656.333008</v>
      </c>
    </row>
    <row r="4">
      <c r="A4" s="1" t="s">
        <v>9</v>
      </c>
      <c r="B4" s="2">
        <f>sumif('Track 5K'!$E$2:$E$301,A4,'Track 5K'!$J$2:$J$301)</f>
        <v>642.7050781</v>
      </c>
      <c r="C4" s="3">
        <f>sumif(Luti!$E$2:$E$305,A4,Luti!$J$2:$J$305)</f>
        <v>600.15625</v>
      </c>
      <c r="D4" s="3">
        <f>sumif(Sandown!$E$2:$E$302,A4,Sandown!$J$2:$J$302)</f>
        <v>291.875</v>
      </c>
      <c r="E4" s="3">
        <f>sumif('RT 10K'!$E$2:$E$300,A4,'RT 10K'!$J$2:$J$300)</f>
        <v>1388.75</v>
      </c>
      <c r="F4" s="3">
        <f>sumif('Manch Half'!$E$2:$E$301,A4,'Manch Half'!$J$2:$J$301)</f>
        <v>395.78125</v>
      </c>
      <c r="G4" s="2">
        <f t="shared" si="1"/>
        <v>3319.267578</v>
      </c>
    </row>
    <row r="5">
      <c r="A5" s="1" t="s">
        <v>10</v>
      </c>
      <c r="B5" s="2">
        <f>sumif('Track 5K'!$E$2:$E$301,A5,'Track 5K'!$J$2:$J$301)</f>
        <v>617.0239258</v>
      </c>
      <c r="C5" s="3">
        <f>sumif(Luti!$E$2:$E$305,A5,Luti!$J$2:$J$305)</f>
        <v>510.703125</v>
      </c>
      <c r="D5" s="3">
        <f>sumif(Sandown!$E$2:$E$302,A5,Sandown!$J$2:$J$302)</f>
        <v>596.875</v>
      </c>
      <c r="E5" s="3">
        <f>sumif('RT 10K'!$E$2:$E$300,A5,'RT 10K'!$J$2:$J$300)</f>
        <v>172.5</v>
      </c>
      <c r="F5" s="3">
        <f>sumif('Manch Half'!$E$2:$E$301,A5,'Manch Half'!$J$2:$J$301)</f>
        <v>628.671875</v>
      </c>
      <c r="G5" s="2">
        <f t="shared" si="1"/>
        <v>2525.773926</v>
      </c>
    </row>
    <row r="6">
      <c r="A6" s="1" t="s">
        <v>11</v>
      </c>
      <c r="B6" s="2">
        <f>sumif('Track 5K'!$E$2:$E$301,A6,'Track 5K'!$J$2:$J$301)</f>
        <v>0</v>
      </c>
      <c r="C6" s="3">
        <f>sumif(Luti!$E$2:$E$305,A6,Luti!$J$2:$J$305)</f>
        <v>217.1875</v>
      </c>
      <c r="D6" s="3">
        <f>sumif(Sandown!$E$2:$E$302,A6,Sandown!$J$2:$J$302)</f>
        <v>0</v>
      </c>
      <c r="E6" s="3">
        <f>sumif('RT 10K'!$E$2:$E$300,A6,'RT 10K'!$J$2:$J$300)</f>
        <v>0</v>
      </c>
      <c r="F6" s="3">
        <f>sumif('Manch Half'!$E$2:$E$301,A6,'Manch Half'!$J$2:$J$301)</f>
        <v>0</v>
      </c>
      <c r="G6" s="2">
        <f t="shared" si="1"/>
        <v>217.1875</v>
      </c>
    </row>
    <row r="7">
      <c r="A7" s="1" t="s">
        <v>12</v>
      </c>
      <c r="B7" s="2">
        <f>sumif('Track 5K'!$E$2:$E$301,A7,'Track 5K'!$J$2:$J$301)</f>
        <v>0</v>
      </c>
      <c r="C7" s="3">
        <f>sumif(Luti!$E$2:$E$305,A7,Luti!$J$2:$J$305)</f>
        <v>2.5</v>
      </c>
      <c r="D7" s="3">
        <f>sumif(Sandown!$E$2:$E$302,A7,Sandown!$J$2:$J$302)</f>
        <v>0</v>
      </c>
      <c r="E7" s="3">
        <f>sumif('RT 10K'!$E$2:$E$300,A7,'RT 10K'!$J$2:$J$300)</f>
        <v>0</v>
      </c>
      <c r="F7" s="3">
        <f>sumif('Manch Half'!$E$2:$E$301,A7,'Manch Half'!$J$2:$J$301)</f>
        <v>207.5</v>
      </c>
      <c r="G7" s="2">
        <f t="shared" si="1"/>
        <v>210</v>
      </c>
    </row>
    <row r="8">
      <c r="A8" s="1" t="s">
        <v>13</v>
      </c>
      <c r="B8" s="2">
        <f>sumif('Track 5K'!$E$2:$E$301,A8,'Track 5K'!$J$2:$J$301)</f>
        <v>0.02319335938</v>
      </c>
      <c r="C8" s="3">
        <f>sumif(Luti!$E$2:$E$305,A8,Luti!$J$2:$J$305)</f>
        <v>118.75</v>
      </c>
      <c r="D8" s="3">
        <f>sumif(Sandown!$E$2:$E$302,A8,Sandown!$J$2:$J$302)</f>
        <v>0</v>
      </c>
      <c r="E8" s="3">
        <f>sumif('RT 10K'!$E$2:$E$300,A8,'RT 10K'!$J$2:$J$300)</f>
        <v>0</v>
      </c>
      <c r="F8" s="3">
        <f>sumif('Manch Half'!$E$2:$E$301,A8,'Manch Half'!$J$2:$J$301)</f>
        <v>75</v>
      </c>
      <c r="G8" s="2">
        <f t="shared" si="1"/>
        <v>193.7731934</v>
      </c>
    </row>
    <row r="9">
      <c r="A9" s="1" t="s">
        <v>14</v>
      </c>
      <c r="B9" s="2">
        <f>sumif('Track 5K'!$E$2:$E$301,A9,'Track 5K'!$J$2:$J$301)</f>
        <v>0</v>
      </c>
      <c r="C9" s="3">
        <f>sumif(Luti!$E$2:$E$305,A9,Luti!$J$2:$J$305)</f>
        <v>21.25</v>
      </c>
      <c r="D9" s="3">
        <f>sumif(Sandown!$E$2:$E$302,A9,Sandown!$J$2:$J$302)</f>
        <v>0</v>
      </c>
      <c r="E9" s="3">
        <f>sumif('RT 10K'!$E$2:$E$300,A9,'RT 10K'!$J$2:$J$300)</f>
        <v>0</v>
      </c>
      <c r="F9" s="3">
        <f>sumif('Manch Half'!$E$2:$E$301,A9,'Manch Half'!$J$2:$J$301)</f>
        <v>0</v>
      </c>
      <c r="G9" s="2">
        <f t="shared" si="1"/>
        <v>21.25</v>
      </c>
    </row>
    <row r="10">
      <c r="A10" s="1" t="s">
        <v>15</v>
      </c>
      <c r="B10" s="2">
        <f>sumif('Track 5K'!$E$2:$E$301,A10,'Track 5K'!$J$2:$J$301)</f>
        <v>0</v>
      </c>
      <c r="C10" s="3">
        <f>sumif(Luti!$E$2:$E$305,A10,Luti!$J$2:$J$305)</f>
        <v>2.1875</v>
      </c>
      <c r="D10" s="3">
        <f>sumif(Sandown!$E$2:$E$302,A10,Sandown!$J$2:$J$302)</f>
        <v>0</v>
      </c>
      <c r="E10" s="3">
        <f>sumif('RT 10K'!$E$2:$E$300,A10,'RT 10K'!$J$2:$J$300)</f>
        <v>0</v>
      </c>
      <c r="F10" s="3">
        <f>sumif('Manch Half'!$E$2:$E$301,A10,'Manch Half'!$J$2:$J$301)</f>
        <v>16.25</v>
      </c>
      <c r="G10" s="2">
        <f t="shared" si="1"/>
        <v>18.4375</v>
      </c>
    </row>
    <row r="11">
      <c r="A11" s="1" t="s">
        <v>16</v>
      </c>
      <c r="B11" s="2">
        <f>sumif('Track 5K'!$E$2:$E$301,A11,'Track 5K'!$J$2:$J$301)</f>
        <v>0</v>
      </c>
      <c r="C11" s="3">
        <f>sumif(Luti!$E$2:$E$305,A11,Luti!$J$2:$J$305)</f>
        <v>15</v>
      </c>
      <c r="D11" s="3">
        <f>sumif(Sandown!$E$2:$E$302,A11,Sandown!$J$2:$J$302)</f>
        <v>0</v>
      </c>
      <c r="E11" s="3">
        <f>sumif('RT 10K'!$E$2:$E$300,A11,'RT 10K'!$J$2:$J$300)</f>
        <v>0</v>
      </c>
      <c r="F11" s="3">
        <f>sumif('Manch Half'!$E$2:$E$301,A11,'Manch Half'!$J$2:$J$301)</f>
        <v>0</v>
      </c>
      <c r="G11" s="2">
        <f t="shared" si="1"/>
        <v>15</v>
      </c>
    </row>
    <row r="12">
      <c r="A12" s="1" t="s">
        <v>17</v>
      </c>
      <c r="B12" s="2">
        <f>sumif('Track 5K'!$E$2:$E$301,A12,'Track 5K'!$J$2:$J$301)</f>
        <v>0</v>
      </c>
      <c r="C12" s="3">
        <f>sumif(Luti!$E$2:$E$305,A12,Luti!$J$2:$J$305)</f>
        <v>0</v>
      </c>
      <c r="D12" s="3">
        <f>sumif(Sandown!$E$2:$E$302,A12,Sandown!$J$2:$J$302)</f>
        <v>0</v>
      </c>
      <c r="E12" s="3">
        <f>sumif('RT 10K'!$E$2:$E$300,A12,'RT 10K'!$J$2:$J$300)</f>
        <v>0</v>
      </c>
      <c r="F12" s="3">
        <f>sumif('Manch Half'!$E$2:$E$301,A12,'Manch Half'!$J$2:$J$301)</f>
        <v>6.25</v>
      </c>
      <c r="G12" s="2">
        <f t="shared" si="1"/>
        <v>6.25</v>
      </c>
    </row>
    <row r="13">
      <c r="A13" s="1" t="s">
        <v>18</v>
      </c>
      <c r="B13" s="2">
        <f>sumif('Track 5K'!$E$2:$E$301,A13,'Track 5K'!$J$2:$J$301)</f>
        <v>0</v>
      </c>
      <c r="C13" s="3">
        <f>sumif(Luti!$E$2:$E$305,A13,Luti!$J$2:$J$305)</f>
        <v>0</v>
      </c>
      <c r="D13" s="3">
        <f>sumif(Sandown!$E$2:$E$302,A13,Sandown!$J$2:$J$302)</f>
        <v>0</v>
      </c>
      <c r="E13" s="3">
        <f>sumif('RT 10K'!$E$2:$E$300,A13,'RT 10K'!$J$2:$J$300)</f>
        <v>0</v>
      </c>
      <c r="F13" s="3">
        <f>sumif('Manch Half'!$E$2:$E$301,A13,'Manch Half'!$J$2:$J$301)</f>
        <v>4.375</v>
      </c>
      <c r="G13" s="2">
        <f t="shared" si="1"/>
        <v>4.375</v>
      </c>
    </row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hidden="1" min="6" max="6" width="12.63"/>
  </cols>
  <sheetData>
    <row r="1">
      <c r="A1" s="1" t="s">
        <v>19</v>
      </c>
      <c r="B1" s="1" t="s">
        <v>20</v>
      </c>
      <c r="C1" s="1" t="s">
        <v>21</v>
      </c>
      <c r="D1" s="1" t="s">
        <v>22</v>
      </c>
      <c r="E1" s="1" t="s">
        <v>23</v>
      </c>
      <c r="F1" s="1" t="s">
        <v>62</v>
      </c>
      <c r="G1" s="1" t="s">
        <v>1</v>
      </c>
      <c r="H1" s="1" t="s">
        <v>2</v>
      </c>
      <c r="I1" s="1" t="s">
        <v>3</v>
      </c>
      <c r="J1" s="1" t="s">
        <v>4</v>
      </c>
      <c r="K1" s="1" t="s">
        <v>5</v>
      </c>
      <c r="L1" s="1" t="s">
        <v>6</v>
      </c>
    </row>
    <row r="2">
      <c r="A2" s="1" t="s">
        <v>24</v>
      </c>
      <c r="B2" s="1" t="s">
        <v>25</v>
      </c>
      <c r="C2" s="1" t="s">
        <v>26</v>
      </c>
      <c r="D2" s="1">
        <v>56.0</v>
      </c>
      <c r="E2" s="1" t="s">
        <v>7</v>
      </c>
      <c r="F2" s="6" t="str">
        <f t="shared" ref="F2:F191" si="1">A2&amp;B2&amp;C2&amp;E2</f>
        <v>BrianRuhmMGCS</v>
      </c>
      <c r="G2" s="2">
        <f>sumif('Track 5K'!$F$2:$F$301,F2,'Track 5K'!$J$2:$J$301)</f>
        <v>95</v>
      </c>
      <c r="H2" s="3">
        <f>sumif(Luti!$F$2:$F$304,F2,Luti!$J$2:$J$304)</f>
        <v>100</v>
      </c>
      <c r="I2" s="3">
        <f>sumif(Sandown!$F$2:$F$302,F2,Sandown!$J$2:$J$302)</f>
        <v>100</v>
      </c>
      <c r="J2" s="3">
        <f>sumif('RT 10K'!$F$2:$F$300,F2,'RT 10K'!$J$2:$J$300)</f>
        <v>100</v>
      </c>
      <c r="K2" s="3">
        <f>sumif('Manch Half'!$F$2:$F$301,F2,'Manch Half'!$J$2:$J$301)</f>
        <v>100</v>
      </c>
      <c r="L2" s="2">
        <f t="shared" ref="L2:L191" si="2">sum(G2:K2)</f>
        <v>495</v>
      </c>
    </row>
    <row r="3">
      <c r="A3" s="1" t="s">
        <v>27</v>
      </c>
      <c r="B3" s="1" t="s">
        <v>28</v>
      </c>
      <c r="C3" s="1" t="s">
        <v>26</v>
      </c>
      <c r="D3" s="1">
        <v>26.0</v>
      </c>
      <c r="E3" s="1" t="s">
        <v>7</v>
      </c>
      <c r="F3" s="6" t="str">
        <f t="shared" si="1"/>
        <v>JacobWormaldMGCS</v>
      </c>
      <c r="G3" s="2">
        <f>sumif('Track 5K'!$F$2:$F$301,F3,'Track 5K'!$J$2:$J$301)</f>
        <v>90</v>
      </c>
      <c r="H3" s="3">
        <f>sumif(Luti!$F$2:$F$304,F3,Luti!$J$2:$J$304)</f>
        <v>85</v>
      </c>
      <c r="I3" s="3">
        <f>sumif(Sandown!$F$2:$F$302,F3,Sandown!$J$2:$J$302)</f>
        <v>85</v>
      </c>
      <c r="J3" s="3">
        <f>sumif('RT 10K'!$F$2:$F$300,F3,'RT 10K'!$J$2:$J$300)</f>
        <v>90</v>
      </c>
      <c r="K3" s="3">
        <f>sumif('Manch Half'!$F$2:$F$301,F3,'Manch Half'!$J$2:$J$301)</f>
        <v>65</v>
      </c>
      <c r="L3" s="2">
        <f t="shared" si="2"/>
        <v>415</v>
      </c>
    </row>
    <row r="4">
      <c r="A4" s="1" t="s">
        <v>38</v>
      </c>
      <c r="B4" s="1" t="s">
        <v>39</v>
      </c>
      <c r="C4" s="1" t="s">
        <v>26</v>
      </c>
      <c r="D4" s="1">
        <v>39.0</v>
      </c>
      <c r="E4" s="1" t="s">
        <v>7</v>
      </c>
      <c r="F4" s="6" t="str">
        <f t="shared" si="1"/>
        <v>CoreyGirardMGCS</v>
      </c>
      <c r="G4" s="2">
        <f>sumif('Track 5K'!$F$2:$F$301,F4,'Track 5K'!$J$2:$J$301)</f>
        <v>37.5</v>
      </c>
      <c r="H4" s="3">
        <f>sumif(Luti!$F$2:$F$304,F4,Luti!$J$2:$J$304)</f>
        <v>90</v>
      </c>
      <c r="I4" s="3">
        <f>sumif(Sandown!$F$2:$F$302,F4,Sandown!$J$2:$J$302)</f>
        <v>80</v>
      </c>
      <c r="J4" s="3">
        <f>sumif('RT 10K'!$F$2:$F$300,F4,'RT 10K'!$J$2:$J$300)</f>
        <v>55</v>
      </c>
      <c r="K4" s="3">
        <f>sumif('Manch Half'!$F$2:$F$301,F4,'Manch Half'!$J$2:$J$301)</f>
        <v>90</v>
      </c>
      <c r="L4" s="2">
        <f t="shared" si="2"/>
        <v>352.5</v>
      </c>
    </row>
    <row r="5">
      <c r="A5" s="1" t="s">
        <v>389</v>
      </c>
      <c r="B5" s="1" t="s">
        <v>390</v>
      </c>
      <c r="C5" s="1" t="s">
        <v>26</v>
      </c>
      <c r="D5" s="1">
        <v>53.0</v>
      </c>
      <c r="E5" s="1" t="s">
        <v>7</v>
      </c>
      <c r="F5" s="6" t="str">
        <f t="shared" si="1"/>
        <v>ChristopherSimardMGCS</v>
      </c>
      <c r="G5" s="2">
        <f>sumif('Track 5K'!$F$2:$F$301,F5,'Track 5K'!$J$2:$J$301)</f>
        <v>100</v>
      </c>
      <c r="H5" s="3">
        <f>sumif(Luti!$F$2:$F$304,F5,Luti!$J$2:$J$304)</f>
        <v>95</v>
      </c>
      <c r="I5" s="3">
        <f>sumif(Sandown!$F$2:$F$302,F5,Sandown!$J$2:$J$302)</f>
        <v>95</v>
      </c>
      <c r="J5" s="3">
        <f>sumif('RT 10K'!$F$2:$F$300,F5,'RT 10K'!$J$2:$J$300)</f>
        <v>0</v>
      </c>
      <c r="K5" s="3">
        <f>sumif('Manch Half'!$F$2:$F$301,F5,'Manch Half'!$J$2:$J$301)</f>
        <v>35</v>
      </c>
      <c r="L5" s="2">
        <f t="shared" si="2"/>
        <v>325</v>
      </c>
    </row>
    <row r="6">
      <c r="A6" s="1" t="s">
        <v>29</v>
      </c>
      <c r="B6" s="1" t="s">
        <v>30</v>
      </c>
      <c r="C6" s="1" t="s">
        <v>26</v>
      </c>
      <c r="D6" s="1">
        <v>54.0</v>
      </c>
      <c r="E6" s="1" t="s">
        <v>7</v>
      </c>
      <c r="F6" s="6" t="str">
        <f t="shared" si="1"/>
        <v>MarkCraneMGCS</v>
      </c>
      <c r="G6" s="2">
        <f>sumif('Track 5K'!$F$2:$F$301,F6,'Track 5K'!$J$2:$J$301)</f>
        <v>70</v>
      </c>
      <c r="H6" s="3">
        <f>sumif(Luti!$F$2:$F$304,F6,Luti!$J$2:$J$304)</f>
        <v>70</v>
      </c>
      <c r="I6" s="3">
        <f>sumif(Sandown!$F$2:$F$302,F6,Sandown!$J$2:$J$302)</f>
        <v>50</v>
      </c>
      <c r="J6" s="3">
        <f>sumif('RT 10K'!$F$2:$F$300,F6,'RT 10K'!$J$2:$J$300)</f>
        <v>85</v>
      </c>
      <c r="K6" s="3">
        <f>sumif('Manch Half'!$F$2:$F$301,F6,'Manch Half'!$J$2:$J$301)</f>
        <v>22.5</v>
      </c>
      <c r="L6" s="2">
        <f t="shared" si="2"/>
        <v>297.5</v>
      </c>
    </row>
    <row r="7">
      <c r="A7" s="1" t="s">
        <v>391</v>
      </c>
      <c r="B7" s="1" t="s">
        <v>162</v>
      </c>
      <c r="C7" s="1" t="s">
        <v>26</v>
      </c>
      <c r="D7" s="1">
        <v>41.0</v>
      </c>
      <c r="E7" s="1" t="s">
        <v>9</v>
      </c>
      <c r="F7" s="6" t="str">
        <f t="shared" si="1"/>
        <v>JothamBurnettMUVRC</v>
      </c>
      <c r="G7" s="2">
        <f>sumif('Track 5K'!$F$2:$F$301,F7,'Track 5K'!$J$2:$J$301)</f>
        <v>47.5</v>
      </c>
      <c r="H7" s="3">
        <f>sumif(Luti!$F$2:$F$304,F7,Luti!$J$2:$J$304)</f>
        <v>75</v>
      </c>
      <c r="I7" s="3">
        <f>sumif(Sandown!$F$2:$F$302,F7,Sandown!$J$2:$J$302)</f>
        <v>0</v>
      </c>
      <c r="J7" s="3">
        <f>sumif('RT 10K'!$F$2:$F$300,F7,'RT 10K'!$J$2:$J$300)</f>
        <v>75</v>
      </c>
      <c r="K7" s="3">
        <f>sumif('Manch Half'!$F$2:$F$301,F7,'Manch Half'!$J$2:$J$301)</f>
        <v>80</v>
      </c>
      <c r="L7" s="2">
        <f t="shared" si="2"/>
        <v>277.5</v>
      </c>
    </row>
    <row r="8">
      <c r="A8" s="1" t="s">
        <v>392</v>
      </c>
      <c r="B8" s="1" t="s">
        <v>393</v>
      </c>
      <c r="C8" s="1" t="s">
        <v>26</v>
      </c>
      <c r="D8" s="1">
        <v>49.0</v>
      </c>
      <c r="E8" s="1" t="s">
        <v>7</v>
      </c>
      <c r="F8" s="6" t="str">
        <f t="shared" si="1"/>
        <v>TylerBrannenMGCS</v>
      </c>
      <c r="G8" s="2">
        <f>sumif('Track 5K'!$F$2:$F$301,F8,'Track 5K'!$J$2:$J$301)</f>
        <v>0</v>
      </c>
      <c r="H8" s="3">
        <f>sumif(Luti!$F$2:$F$304,F8,Luti!$J$2:$J$304)</f>
        <v>47.5</v>
      </c>
      <c r="I8" s="3">
        <f>sumif(Sandown!$F$2:$F$302,F8,Sandown!$J$2:$J$302)</f>
        <v>45</v>
      </c>
      <c r="J8" s="3">
        <f>sumif('RT 10K'!$F$2:$F$300,F8,'RT 10K'!$J$2:$J$300)</f>
        <v>65</v>
      </c>
      <c r="K8" s="3">
        <f>sumif('Manch Half'!$F$2:$F$301,F8,'Manch Half'!$J$2:$J$301)</f>
        <v>60</v>
      </c>
      <c r="L8" s="2">
        <f t="shared" si="2"/>
        <v>217.5</v>
      </c>
    </row>
    <row r="9">
      <c r="A9" s="1" t="s">
        <v>394</v>
      </c>
      <c r="B9" s="1" t="s">
        <v>395</v>
      </c>
      <c r="C9" s="1" t="s">
        <v>26</v>
      </c>
      <c r="D9" s="1">
        <v>46.0</v>
      </c>
      <c r="E9" s="1" t="s">
        <v>8</v>
      </c>
      <c r="F9" s="6" t="str">
        <f t="shared" si="1"/>
        <v>JimmieCochranMGDTC</v>
      </c>
      <c r="G9" s="2">
        <f>sumif('Track 5K'!$F$2:$F$301,F9,'Track 5K'!$J$2:$J$301)</f>
        <v>35</v>
      </c>
      <c r="H9" s="3">
        <f>sumif(Luti!$F$2:$F$304,F9,Luti!$J$2:$J$304)</f>
        <v>30</v>
      </c>
      <c r="I9" s="3">
        <f>sumif(Sandown!$F$2:$F$302,F9,Sandown!$J$2:$J$302)</f>
        <v>47.5</v>
      </c>
      <c r="J9" s="3">
        <f>sumif('RT 10K'!$F$2:$F$300,F9,'RT 10K'!$J$2:$J$300)</f>
        <v>70</v>
      </c>
      <c r="K9" s="3">
        <f>sumif('Manch Half'!$F$2:$F$301,F9,'Manch Half'!$J$2:$J$301)</f>
        <v>0</v>
      </c>
      <c r="L9" s="2">
        <f t="shared" si="2"/>
        <v>182.5</v>
      </c>
    </row>
    <row r="10">
      <c r="A10" s="1" t="s">
        <v>396</v>
      </c>
      <c r="B10" s="1" t="s">
        <v>78</v>
      </c>
      <c r="C10" s="1" t="s">
        <v>26</v>
      </c>
      <c r="D10" s="1">
        <v>56.0</v>
      </c>
      <c r="E10" s="1" t="s">
        <v>7</v>
      </c>
      <c r="F10" s="6" t="str">
        <f t="shared" si="1"/>
        <v>PaulDonovanMGCS</v>
      </c>
      <c r="G10" s="2">
        <f>sumif('Track 5K'!$F$2:$F$301,F10,'Track 5K'!$J$2:$J$301)</f>
        <v>65</v>
      </c>
      <c r="H10" s="3">
        <f>sumif(Luti!$F$2:$F$304,F10,Luti!$J$2:$J$304)</f>
        <v>65</v>
      </c>
      <c r="I10" s="3">
        <f>sumif(Sandown!$F$2:$F$302,F10,Sandown!$J$2:$J$302)</f>
        <v>0</v>
      </c>
      <c r="J10" s="3">
        <f>sumif('RT 10K'!$F$2:$F$300,F10,'RT 10K'!$J$2:$J$300)</f>
        <v>0</v>
      </c>
      <c r="K10" s="3">
        <f>sumif('Manch Half'!$F$2:$F$301,F10,'Manch Half'!$J$2:$J$301)</f>
        <v>47.5</v>
      </c>
      <c r="L10" s="2">
        <f t="shared" si="2"/>
        <v>177.5</v>
      </c>
    </row>
    <row r="11">
      <c r="A11" s="1" t="s">
        <v>397</v>
      </c>
      <c r="B11" s="1" t="s">
        <v>398</v>
      </c>
      <c r="C11" s="1" t="s">
        <v>26</v>
      </c>
      <c r="D11" s="1">
        <v>65.0</v>
      </c>
      <c r="E11" s="1" t="s">
        <v>10</v>
      </c>
      <c r="F11" s="6" t="str">
        <f t="shared" si="1"/>
        <v>PeterWasylakMMILL</v>
      </c>
      <c r="G11" s="2">
        <f>sumif('Track 5K'!$F$2:$F$301,F11,'Track 5K'!$J$2:$J$301)</f>
        <v>0</v>
      </c>
      <c r="H11" s="3">
        <f>sumif(Luti!$F$2:$F$304,F11,Luti!$J$2:$J$304)</f>
        <v>37.5</v>
      </c>
      <c r="I11" s="3">
        <f>sumif(Sandown!$F$2:$F$302,F11,Sandown!$J$2:$J$302)</f>
        <v>37.5</v>
      </c>
      <c r="J11" s="3">
        <f>sumif('RT 10K'!$F$2:$F$300,F11,'RT 10K'!$J$2:$J$300)</f>
        <v>60</v>
      </c>
      <c r="K11" s="3">
        <f>sumif('Manch Half'!$F$2:$F$301,F11,'Manch Half'!$J$2:$J$301)</f>
        <v>40</v>
      </c>
      <c r="L11" s="2">
        <f t="shared" si="2"/>
        <v>175</v>
      </c>
    </row>
    <row r="12">
      <c r="A12" s="1" t="s">
        <v>399</v>
      </c>
      <c r="B12" s="1" t="s">
        <v>400</v>
      </c>
      <c r="C12" s="1" t="s">
        <v>26</v>
      </c>
      <c r="D12" s="1">
        <v>24.0</v>
      </c>
      <c r="E12" s="1" t="s">
        <v>10</v>
      </c>
      <c r="F12" s="6" t="str">
        <f t="shared" si="1"/>
        <v>EvanDoleckiMMILL</v>
      </c>
      <c r="G12" s="2">
        <f>sumif('Track 5K'!$F$2:$F$301,F12,'Track 5K'!$J$2:$J$301)</f>
        <v>60</v>
      </c>
      <c r="H12" s="3">
        <f>sumif(Luti!$F$2:$F$304,F12,Luti!$J$2:$J$304)</f>
        <v>0</v>
      </c>
      <c r="I12" s="3">
        <f>sumif(Sandown!$F$2:$F$302,F12,Sandown!$J$2:$J$302)</f>
        <v>75</v>
      </c>
      <c r="J12" s="3">
        <f>sumif('RT 10K'!$F$2:$F$300,F12,'RT 10K'!$J$2:$J$300)</f>
        <v>0</v>
      </c>
      <c r="K12" s="3">
        <f>sumif('Manch Half'!$F$2:$F$301,F12,'Manch Half'!$J$2:$J$301)</f>
        <v>0</v>
      </c>
      <c r="L12" s="2">
        <f t="shared" si="2"/>
        <v>135</v>
      </c>
    </row>
    <row r="13">
      <c r="A13" s="1" t="s">
        <v>48</v>
      </c>
      <c r="B13" s="1" t="s">
        <v>401</v>
      </c>
      <c r="C13" s="1" t="s">
        <v>26</v>
      </c>
      <c r="D13" s="1">
        <v>71.0</v>
      </c>
      <c r="E13" s="1" t="s">
        <v>8</v>
      </c>
      <c r="F13" s="6" t="str">
        <f t="shared" si="1"/>
        <v>ScottAbercrombieMGDTC</v>
      </c>
      <c r="G13" s="2">
        <f>sumif('Track 5K'!$F$2:$F$301,F13,'Track 5K'!$J$2:$J$301)</f>
        <v>22.5</v>
      </c>
      <c r="H13" s="3">
        <f>sumif(Luti!$F$2:$F$304,F13,Luti!$J$2:$J$304)</f>
        <v>55</v>
      </c>
      <c r="I13" s="3">
        <f>sumif(Sandown!$F$2:$F$302,F13,Sandown!$J$2:$J$302)</f>
        <v>55</v>
      </c>
      <c r="J13" s="3">
        <f>sumif('RT 10K'!$F$2:$F$300,F13,'RT 10K'!$J$2:$J$300)</f>
        <v>0</v>
      </c>
      <c r="K13" s="3">
        <f>sumif('Manch Half'!$F$2:$F$301,F13,'Manch Half'!$J$2:$J$301)</f>
        <v>0</v>
      </c>
      <c r="L13" s="2">
        <f t="shared" si="2"/>
        <v>132.5</v>
      </c>
    </row>
    <row r="14">
      <c r="A14" s="1" t="s">
        <v>402</v>
      </c>
      <c r="B14" s="1" t="s">
        <v>403</v>
      </c>
      <c r="C14" s="1" t="s">
        <v>26</v>
      </c>
      <c r="D14" s="1">
        <v>62.0</v>
      </c>
      <c r="E14" s="1" t="s">
        <v>9</v>
      </c>
      <c r="F14" s="6" t="str">
        <f t="shared" si="1"/>
        <v>CharlieButtreyMUVRC</v>
      </c>
      <c r="G14" s="2">
        <f>sumif('Track 5K'!$F$2:$F$301,F14,'Track 5K'!$J$2:$J$301)</f>
        <v>0</v>
      </c>
      <c r="H14" s="3">
        <f>sumif(Luti!$F$2:$F$304,F14,Luti!$J$2:$J$304)</f>
        <v>35</v>
      </c>
      <c r="I14" s="3">
        <f>sumif(Sandown!$F$2:$F$302,F14,Sandown!$J$2:$J$302)</f>
        <v>0</v>
      </c>
      <c r="J14" s="3">
        <f>sumif('RT 10K'!$F$2:$F$300,F14,'RT 10K'!$J$2:$J$300)</f>
        <v>95</v>
      </c>
      <c r="K14" s="3">
        <f>sumif('Manch Half'!$F$2:$F$301,F14,'Manch Half'!$J$2:$J$301)</f>
        <v>0</v>
      </c>
      <c r="L14" s="2">
        <f t="shared" si="2"/>
        <v>130</v>
      </c>
    </row>
    <row r="15">
      <c r="A15" s="1" t="s">
        <v>404</v>
      </c>
      <c r="B15" s="1" t="s">
        <v>405</v>
      </c>
      <c r="C15" s="1" t="s">
        <v>26</v>
      </c>
      <c r="D15" s="1">
        <v>35.0</v>
      </c>
      <c r="E15" s="1" t="s">
        <v>8</v>
      </c>
      <c r="F15" s="6" t="str">
        <f t="shared" si="1"/>
        <v>NicholasGregoryMGDTC</v>
      </c>
      <c r="G15" s="2">
        <f>sumif('Track 5K'!$F$2:$F$301,F15,'Track 5K'!$J$2:$J$301)</f>
        <v>20</v>
      </c>
      <c r="H15" s="3">
        <f>sumif(Luti!$F$2:$F$304,F15,Luti!$J$2:$J$304)</f>
        <v>27.5</v>
      </c>
      <c r="I15" s="3">
        <f>sumif(Sandown!$F$2:$F$302,F15,Sandown!$J$2:$J$302)</f>
        <v>40</v>
      </c>
      <c r="J15" s="3">
        <f>sumif('RT 10K'!$F$2:$F$300,F15,'RT 10K'!$J$2:$J$300)</f>
        <v>0</v>
      </c>
      <c r="K15" s="3">
        <f>sumif('Manch Half'!$F$2:$F$301,F15,'Manch Half'!$J$2:$J$301)</f>
        <v>42.5</v>
      </c>
      <c r="L15" s="2">
        <f t="shared" si="2"/>
        <v>130</v>
      </c>
    </row>
    <row r="16">
      <c r="A16" s="1" t="s">
        <v>58</v>
      </c>
      <c r="B16" s="1" t="s">
        <v>406</v>
      </c>
      <c r="C16" s="1" t="s">
        <v>26</v>
      </c>
      <c r="D16" s="1">
        <v>49.0</v>
      </c>
      <c r="E16" s="1" t="s">
        <v>8</v>
      </c>
      <c r="F16" s="6" t="str">
        <f t="shared" si="1"/>
        <v>MichaelFraysseMGDTC</v>
      </c>
      <c r="G16" s="2">
        <f>sumif('Track 5K'!$F$2:$F$301,F16,'Track 5K'!$J$2:$J$301)</f>
        <v>0</v>
      </c>
      <c r="H16" s="3">
        <f>sumif(Luti!$F$2:$F$304,F16,Luti!$J$2:$J$304)</f>
        <v>0</v>
      </c>
      <c r="I16" s="3">
        <f>sumif(Sandown!$F$2:$F$302,F16,Sandown!$J$2:$J$302)</f>
        <v>60</v>
      </c>
      <c r="J16" s="3">
        <f>sumif('RT 10K'!$F$2:$F$300,F16,'RT 10K'!$J$2:$J$300)</f>
        <v>0</v>
      </c>
      <c r="K16" s="3">
        <f>sumif('Manch Half'!$F$2:$F$301,F16,'Manch Half'!$J$2:$J$301)</f>
        <v>70</v>
      </c>
      <c r="L16" s="2">
        <f t="shared" si="2"/>
        <v>130</v>
      </c>
    </row>
    <row r="17">
      <c r="A17" s="1" t="s">
        <v>407</v>
      </c>
      <c r="B17" s="1" t="s">
        <v>408</v>
      </c>
      <c r="C17" s="1" t="s">
        <v>26</v>
      </c>
      <c r="D17" s="1">
        <v>43.0</v>
      </c>
      <c r="E17" s="1" t="s">
        <v>7</v>
      </c>
      <c r="F17" s="6" t="str">
        <f t="shared" si="1"/>
        <v>NateBurnsMGCS</v>
      </c>
      <c r="G17" s="2">
        <f>sumif('Track 5K'!$F$2:$F$301,F17,'Track 5K'!$J$2:$J$301)</f>
        <v>40</v>
      </c>
      <c r="H17" s="3">
        <f>sumif(Luti!$F$2:$F$304,F17,Luti!$J$2:$J$304)</f>
        <v>50</v>
      </c>
      <c r="I17" s="3">
        <f>sumif(Sandown!$F$2:$F$302,F17,Sandown!$J$2:$J$302)</f>
        <v>0</v>
      </c>
      <c r="J17" s="3">
        <f>sumif('RT 10K'!$F$2:$F$300,F17,'RT 10K'!$J$2:$J$300)</f>
        <v>0</v>
      </c>
      <c r="K17" s="3">
        <f>sumif('Manch Half'!$F$2:$F$301,F17,'Manch Half'!$J$2:$J$301)</f>
        <v>30</v>
      </c>
      <c r="L17" s="2">
        <f t="shared" si="2"/>
        <v>120</v>
      </c>
    </row>
    <row r="18">
      <c r="A18" s="1" t="s">
        <v>409</v>
      </c>
      <c r="B18" s="1" t="s">
        <v>410</v>
      </c>
      <c r="C18" s="1" t="s">
        <v>26</v>
      </c>
      <c r="D18" s="1">
        <v>29.0</v>
      </c>
      <c r="E18" s="1" t="s">
        <v>13</v>
      </c>
      <c r="F18" s="6" t="str">
        <f t="shared" si="1"/>
        <v>SeanMcCauleyMRA</v>
      </c>
      <c r="G18" s="2">
        <f>sumif('Track 5K'!$F$2:$F$301,F18,'Track 5K'!$J$2:$J$301)</f>
        <v>0</v>
      </c>
      <c r="H18" s="3">
        <f>sumif(Luti!$F$2:$F$304,F18,Luti!$J$2:$J$304)</f>
        <v>45</v>
      </c>
      <c r="I18" s="3">
        <f>sumif(Sandown!$F$2:$F$302,F18,Sandown!$J$2:$J$302)</f>
        <v>0</v>
      </c>
      <c r="J18" s="3">
        <f>sumif('RT 10K'!$F$2:$F$300,F18,'RT 10K'!$J$2:$J$300)</f>
        <v>0</v>
      </c>
      <c r="K18" s="3">
        <f>sumif('Manch Half'!$F$2:$F$301,F18,'Manch Half'!$J$2:$J$301)</f>
        <v>75</v>
      </c>
      <c r="L18" s="2">
        <f t="shared" si="2"/>
        <v>120</v>
      </c>
    </row>
    <row r="19">
      <c r="A19" s="1" t="s">
        <v>411</v>
      </c>
      <c r="B19" s="1" t="s">
        <v>412</v>
      </c>
      <c r="C19" s="1" t="s">
        <v>26</v>
      </c>
      <c r="D19" s="1">
        <v>57.0</v>
      </c>
      <c r="E19" s="1" t="s">
        <v>9</v>
      </c>
      <c r="F19" s="6" t="str">
        <f t="shared" si="1"/>
        <v>JimWestrichMUVRC</v>
      </c>
      <c r="G19" s="2">
        <f>sumif('Track 5K'!$F$2:$F$301,F19,'Track 5K'!$J$2:$J$301)</f>
        <v>50</v>
      </c>
      <c r="H19" s="3">
        <f>sumif(Luti!$F$2:$F$304,F19,Luti!$J$2:$J$304)</f>
        <v>25</v>
      </c>
      <c r="I19" s="3">
        <f>sumif(Sandown!$F$2:$F$302,F19,Sandown!$J$2:$J$302)</f>
        <v>0</v>
      </c>
      <c r="J19" s="3">
        <f>sumif('RT 10K'!$F$2:$F$300,F19,'RT 10K'!$J$2:$J$300)</f>
        <v>40</v>
      </c>
      <c r="K19" s="3">
        <f>sumif('Manch Half'!$F$2:$F$301,F19,'Manch Half'!$J$2:$J$301)</f>
        <v>0</v>
      </c>
      <c r="L19" s="2">
        <f t="shared" si="2"/>
        <v>115</v>
      </c>
    </row>
    <row r="20">
      <c r="A20" s="1" t="s">
        <v>413</v>
      </c>
      <c r="B20" s="1" t="s">
        <v>381</v>
      </c>
      <c r="C20" s="1" t="s">
        <v>26</v>
      </c>
      <c r="D20" s="1">
        <v>54.0</v>
      </c>
      <c r="E20" s="1" t="s">
        <v>8</v>
      </c>
      <c r="F20" s="6" t="str">
        <f t="shared" si="1"/>
        <v>JohnMcGarryMGDTC</v>
      </c>
      <c r="G20" s="2">
        <f>sumif('Track 5K'!$F$2:$F$301,F20,'Track 5K'!$J$2:$J$301)</f>
        <v>18.75</v>
      </c>
      <c r="H20" s="3">
        <f>sumif(Luti!$F$2:$F$304,F20,Luti!$J$2:$J$304)</f>
        <v>23.75</v>
      </c>
      <c r="I20" s="3">
        <f>sumif(Sandown!$F$2:$F$302,F20,Sandown!$J$2:$J$302)</f>
        <v>42.5</v>
      </c>
      <c r="J20" s="3">
        <f>sumif('RT 10K'!$F$2:$F$300,F20,'RT 10K'!$J$2:$J$300)</f>
        <v>0</v>
      </c>
      <c r="K20" s="3">
        <f>sumif('Manch Half'!$F$2:$F$301,F20,'Manch Half'!$J$2:$J$301)</f>
        <v>27.5</v>
      </c>
      <c r="L20" s="2">
        <f t="shared" si="2"/>
        <v>112.5</v>
      </c>
    </row>
    <row r="21">
      <c r="A21" s="1" t="s">
        <v>414</v>
      </c>
      <c r="B21" s="1" t="s">
        <v>415</v>
      </c>
      <c r="C21" s="1" t="s">
        <v>26</v>
      </c>
      <c r="D21" s="1">
        <v>27.0</v>
      </c>
      <c r="E21" s="1" t="s">
        <v>7</v>
      </c>
      <c r="F21" s="6" t="str">
        <f t="shared" si="1"/>
        <v>StevenHammarMGCS</v>
      </c>
      <c r="G21" s="2">
        <f>sumif('Track 5K'!$F$2:$F$301,F21,'Track 5K'!$J$2:$J$301)</f>
        <v>45</v>
      </c>
      <c r="H21" s="3">
        <f>sumif(Luti!$F$2:$F$304,F21,Luti!$J$2:$J$304)</f>
        <v>60</v>
      </c>
      <c r="I21" s="3">
        <f>sumif(Sandown!$F$2:$F$302,F21,Sandown!$J$2:$J$302)</f>
        <v>0</v>
      </c>
      <c r="J21" s="3">
        <f>sumif('RT 10K'!$F$2:$F$300,F21,'RT 10K'!$J$2:$J$300)</f>
        <v>0</v>
      </c>
      <c r="K21" s="3">
        <f>sumif('Manch Half'!$F$2:$F$301,F21,'Manch Half'!$J$2:$J$301)</f>
        <v>0</v>
      </c>
      <c r="L21" s="2">
        <f t="shared" si="2"/>
        <v>105</v>
      </c>
    </row>
    <row r="22">
      <c r="A22" s="1" t="s">
        <v>416</v>
      </c>
      <c r="B22" s="1" t="s">
        <v>417</v>
      </c>
      <c r="C22" s="1" t="s">
        <v>26</v>
      </c>
      <c r="D22" s="1">
        <v>51.0</v>
      </c>
      <c r="E22" s="1" t="s">
        <v>7</v>
      </c>
      <c r="F22" s="6" t="str">
        <f t="shared" si="1"/>
        <v>AndrewBraggMGCS</v>
      </c>
      <c r="G22" s="2">
        <f>sumif('Track 5K'!$F$2:$F$301,F22,'Track 5K'!$J$2:$J$301)</f>
        <v>15</v>
      </c>
      <c r="H22" s="3">
        <f>sumif(Luti!$F$2:$F$304,F22,Luti!$J$2:$J$304)</f>
        <v>22.5</v>
      </c>
      <c r="I22" s="3">
        <f>sumif(Sandown!$F$2:$F$302,F22,Sandown!$J$2:$J$302)</f>
        <v>27.5</v>
      </c>
      <c r="J22" s="3">
        <f>sumif('RT 10K'!$F$2:$F$300,F22,'RT 10K'!$J$2:$J$300)</f>
        <v>37.5</v>
      </c>
      <c r="K22" s="3">
        <f>sumif('Manch Half'!$F$2:$F$301,F22,'Manch Half'!$J$2:$J$301)</f>
        <v>0</v>
      </c>
      <c r="L22" s="2">
        <f t="shared" si="2"/>
        <v>102.5</v>
      </c>
    </row>
    <row r="23">
      <c r="A23" s="1" t="s">
        <v>418</v>
      </c>
      <c r="B23" s="1" t="s">
        <v>419</v>
      </c>
      <c r="C23" s="1" t="s">
        <v>26</v>
      </c>
      <c r="D23" s="1">
        <v>63.0</v>
      </c>
      <c r="E23" s="1" t="s">
        <v>8</v>
      </c>
      <c r="F23" s="6" t="str">
        <f t="shared" si="1"/>
        <v>LenEarnshawMGDTC</v>
      </c>
      <c r="G23" s="2">
        <f>sumif('Track 5K'!$F$2:$F$301,F23,'Track 5K'!$J$2:$J$301)</f>
        <v>0</v>
      </c>
      <c r="H23" s="3">
        <f>sumif(Luti!$F$2:$F$304,F23,Luti!$J$2:$J$304)</f>
        <v>0</v>
      </c>
      <c r="I23" s="3">
        <f>sumif(Sandown!$F$2:$F$302,F23,Sandown!$J$2:$J$302)</f>
        <v>65</v>
      </c>
      <c r="J23" s="3">
        <f>sumif('RT 10K'!$F$2:$F$300,F23,'RT 10K'!$J$2:$J$300)</f>
        <v>0</v>
      </c>
      <c r="K23" s="3">
        <f>sumif('Manch Half'!$F$2:$F$301,F23,'Manch Half'!$J$2:$J$301)</f>
        <v>37.5</v>
      </c>
      <c r="L23" s="2">
        <f t="shared" si="2"/>
        <v>102.5</v>
      </c>
    </row>
    <row r="24">
      <c r="A24" s="1" t="s">
        <v>58</v>
      </c>
      <c r="B24" s="1" t="s">
        <v>420</v>
      </c>
      <c r="C24" s="1" t="s">
        <v>26</v>
      </c>
      <c r="D24" s="1">
        <v>56.0</v>
      </c>
      <c r="E24" s="1" t="s">
        <v>8</v>
      </c>
      <c r="F24" s="6" t="str">
        <f t="shared" si="1"/>
        <v>MichaelDufourMGDTC</v>
      </c>
      <c r="G24" s="2">
        <f>sumif('Track 5K'!$F$2:$F$301,F24,'Track 5K'!$J$2:$J$301)</f>
        <v>30</v>
      </c>
      <c r="H24" s="3">
        <f>sumif(Luti!$F$2:$F$304,F24,Luti!$J$2:$J$304)</f>
        <v>0</v>
      </c>
      <c r="I24" s="3">
        <f>sumif(Sandown!$F$2:$F$302,F24,Sandown!$J$2:$J$302)</f>
        <v>70</v>
      </c>
      <c r="J24" s="3">
        <f>sumif('RT 10K'!$F$2:$F$300,F24,'RT 10K'!$J$2:$J$300)</f>
        <v>0</v>
      </c>
      <c r="K24" s="3">
        <f>sumif('Manch Half'!$F$2:$F$301,F24,'Manch Half'!$J$2:$J$301)</f>
        <v>0</v>
      </c>
      <c r="L24" s="2">
        <f t="shared" si="2"/>
        <v>100</v>
      </c>
    </row>
    <row r="25">
      <c r="A25" s="1" t="s">
        <v>421</v>
      </c>
      <c r="B25" s="1" t="s">
        <v>422</v>
      </c>
      <c r="C25" s="1" t="s">
        <v>26</v>
      </c>
      <c r="D25" s="1">
        <v>36.0</v>
      </c>
      <c r="E25" s="1" t="s">
        <v>9</v>
      </c>
      <c r="F25" s="6" t="str">
        <f t="shared" si="1"/>
        <v>PatrickLuckowMUVRC</v>
      </c>
      <c r="G25" s="2">
        <f>sumif('Track 5K'!$F$2:$F$301,F25,'Track 5K'!$J$2:$J$301)</f>
        <v>16.25</v>
      </c>
      <c r="H25" s="3">
        <f>sumif(Luti!$F$2:$F$304,F25,Luti!$J$2:$J$304)</f>
        <v>80</v>
      </c>
      <c r="I25" s="3">
        <f>sumif(Sandown!$F$2:$F$302,F25,Sandown!$J$2:$J$302)</f>
        <v>0</v>
      </c>
      <c r="J25" s="3">
        <f>sumif('RT 10K'!$F$2:$F$300,F25,'RT 10K'!$J$2:$J$300)</f>
        <v>0</v>
      </c>
      <c r="K25" s="3">
        <f>sumif('Manch Half'!$F$2:$F$301,F25,'Manch Half'!$J$2:$J$301)</f>
        <v>0</v>
      </c>
      <c r="L25" s="2">
        <f t="shared" si="2"/>
        <v>96.25</v>
      </c>
    </row>
    <row r="26">
      <c r="A26" s="1" t="s">
        <v>413</v>
      </c>
      <c r="B26" s="1" t="s">
        <v>423</v>
      </c>
      <c r="C26" s="1" t="s">
        <v>26</v>
      </c>
      <c r="D26" s="1">
        <v>60.0</v>
      </c>
      <c r="E26" s="1" t="s">
        <v>12</v>
      </c>
      <c r="F26" s="6" t="str">
        <f t="shared" si="1"/>
        <v>JohnStanzelMGMRC</v>
      </c>
      <c r="G26" s="2">
        <f>sumif('Track 5K'!$F$2:$F$301,F26,'Track 5K'!$J$2:$J$301)</f>
        <v>0</v>
      </c>
      <c r="H26" s="3">
        <f>sumif(Luti!$F$2:$F$304,F26,Luti!$J$2:$J$304)</f>
        <v>0</v>
      </c>
      <c r="I26" s="3">
        <f>sumif(Sandown!$F$2:$F$302,F26,Sandown!$J$2:$J$302)</f>
        <v>0</v>
      </c>
      <c r="J26" s="3">
        <f>sumif('RT 10K'!$F$2:$F$300,F26,'RT 10K'!$J$2:$J$300)</f>
        <v>0</v>
      </c>
      <c r="K26" s="3">
        <f>sumif('Manch Half'!$F$2:$F$301,F26,'Manch Half'!$J$2:$J$301)</f>
        <v>95</v>
      </c>
      <c r="L26" s="2">
        <f t="shared" si="2"/>
        <v>95</v>
      </c>
    </row>
    <row r="27">
      <c r="A27" s="1" t="s">
        <v>424</v>
      </c>
      <c r="B27" s="1" t="s">
        <v>425</v>
      </c>
      <c r="C27" s="1" t="s">
        <v>26</v>
      </c>
      <c r="D27" s="1">
        <v>30.0</v>
      </c>
      <c r="E27" s="1" t="s">
        <v>10</v>
      </c>
      <c r="F27" s="6" t="str">
        <f t="shared" si="1"/>
        <v>LouisSaviano iiiMMILL</v>
      </c>
      <c r="G27" s="2">
        <f>sumif('Track 5K'!$F$2:$F$301,F27,'Track 5K'!$J$2:$J$301)</f>
        <v>0</v>
      </c>
      <c r="H27" s="3">
        <f>sumif(Luti!$F$2:$F$304,F27,Luti!$J$2:$J$304)</f>
        <v>0</v>
      </c>
      <c r="I27" s="3">
        <f>sumif(Sandown!$F$2:$F$302,F27,Sandown!$J$2:$J$302)</f>
        <v>90</v>
      </c>
      <c r="J27" s="3">
        <f>sumif('RT 10K'!$F$2:$F$300,F27,'RT 10K'!$J$2:$J$300)</f>
        <v>0</v>
      </c>
      <c r="K27" s="3">
        <f>sumif('Manch Half'!$F$2:$F$301,F27,'Manch Half'!$J$2:$J$301)</f>
        <v>0</v>
      </c>
      <c r="L27" s="2">
        <f t="shared" si="2"/>
        <v>90</v>
      </c>
    </row>
    <row r="28">
      <c r="A28" s="1" t="s">
        <v>426</v>
      </c>
      <c r="B28" s="1" t="s">
        <v>138</v>
      </c>
      <c r="C28" s="1" t="s">
        <v>26</v>
      </c>
      <c r="D28" s="1">
        <v>50.0</v>
      </c>
      <c r="E28" s="1" t="s">
        <v>9</v>
      </c>
      <c r="F28" s="6" t="str">
        <f t="shared" si="1"/>
        <v>GeoffDunbarMUVRC</v>
      </c>
      <c r="G28" s="2">
        <f>sumif('Track 5K'!$F$2:$F$301,F28,'Track 5K'!$J$2:$J$301)</f>
        <v>4.0625</v>
      </c>
      <c r="H28" s="3">
        <f>sumif(Luti!$F$2:$F$304,F28,Luti!$J$2:$J$304)</f>
        <v>0</v>
      </c>
      <c r="I28" s="3">
        <f>sumif(Sandown!$F$2:$F$302,F28,Sandown!$J$2:$J$302)</f>
        <v>30</v>
      </c>
      <c r="J28" s="3">
        <f>sumif('RT 10K'!$F$2:$F$300,F28,'RT 10K'!$J$2:$J$300)</f>
        <v>45</v>
      </c>
      <c r="K28" s="3">
        <f>sumif('Manch Half'!$F$2:$F$301,F28,'Manch Half'!$J$2:$J$301)</f>
        <v>10.625</v>
      </c>
      <c r="L28" s="2">
        <f t="shared" si="2"/>
        <v>89.6875</v>
      </c>
    </row>
    <row r="29">
      <c r="A29" s="1" t="s">
        <v>427</v>
      </c>
      <c r="B29" s="1" t="s">
        <v>136</v>
      </c>
      <c r="C29" s="1" t="s">
        <v>26</v>
      </c>
      <c r="D29" s="1">
        <v>31.0</v>
      </c>
      <c r="E29" s="1" t="s">
        <v>9</v>
      </c>
      <c r="F29" s="6" t="str">
        <f t="shared" si="1"/>
        <v>KyleDunnMUVRC</v>
      </c>
      <c r="G29" s="2">
        <f>sumif('Track 5K'!$F$2:$F$301,F29,'Track 5K'!$J$2:$J$301)</f>
        <v>5.625</v>
      </c>
      <c r="H29" s="3">
        <f>sumif(Luti!$F$2:$F$304,F29,Luti!$J$2:$J$304)</f>
        <v>0</v>
      </c>
      <c r="I29" s="3">
        <f>sumif(Sandown!$F$2:$F$302,F29,Sandown!$J$2:$J$302)</f>
        <v>0</v>
      </c>
      <c r="J29" s="3">
        <f>sumif('RT 10K'!$F$2:$F$300,F29,'RT 10K'!$J$2:$J$300)</f>
        <v>80</v>
      </c>
      <c r="K29" s="3">
        <f>sumif('Manch Half'!$F$2:$F$301,F29,'Manch Half'!$J$2:$J$301)</f>
        <v>0</v>
      </c>
      <c r="L29" s="2">
        <f t="shared" si="2"/>
        <v>85.625</v>
      </c>
    </row>
    <row r="30">
      <c r="A30" s="1" t="s">
        <v>428</v>
      </c>
      <c r="B30" s="1" t="s">
        <v>429</v>
      </c>
      <c r="C30" s="1" t="s">
        <v>26</v>
      </c>
      <c r="D30" s="1">
        <v>26.0</v>
      </c>
      <c r="E30" s="1" t="s">
        <v>10</v>
      </c>
      <c r="F30" s="6" t="str">
        <f t="shared" si="1"/>
        <v>CameronCookMMILL</v>
      </c>
      <c r="G30" s="2">
        <f>sumif('Track 5K'!$F$2:$F$301,F30,'Track 5K'!$J$2:$J$301)</f>
        <v>85</v>
      </c>
      <c r="H30" s="3">
        <f>sumif(Luti!$F$2:$F$304,F30,Luti!$J$2:$J$304)</f>
        <v>0</v>
      </c>
      <c r="I30" s="3">
        <f>sumif(Sandown!$F$2:$F$302,F30,Sandown!$J$2:$J$302)</f>
        <v>0</v>
      </c>
      <c r="J30" s="3">
        <f>sumif('RT 10K'!$F$2:$F$300,F30,'RT 10K'!$J$2:$J$300)</f>
        <v>0</v>
      </c>
      <c r="K30" s="3">
        <f>sumif('Manch Half'!$F$2:$F$301,F30,'Manch Half'!$J$2:$J$301)</f>
        <v>0</v>
      </c>
      <c r="L30" s="2">
        <f t="shared" si="2"/>
        <v>85</v>
      </c>
    </row>
    <row r="31">
      <c r="A31" s="1" t="s">
        <v>430</v>
      </c>
      <c r="B31" s="1" t="s">
        <v>420</v>
      </c>
      <c r="C31" s="1" t="s">
        <v>26</v>
      </c>
      <c r="D31" s="1">
        <v>57.0</v>
      </c>
      <c r="E31" s="1" t="s">
        <v>8</v>
      </c>
      <c r="F31" s="6" t="str">
        <f t="shared" si="1"/>
        <v>MikeDufourMGDTC</v>
      </c>
      <c r="G31" s="2">
        <f>sumif('Track 5K'!$F$2:$F$301,F31,'Track 5K'!$J$2:$J$301)</f>
        <v>0</v>
      </c>
      <c r="H31" s="3">
        <f>sumif(Luti!$F$2:$F$304,F31,Luti!$J$2:$J$304)</f>
        <v>0</v>
      </c>
      <c r="I31" s="3">
        <f>sumif(Sandown!$F$2:$F$302,F31,Sandown!$J$2:$J$302)</f>
        <v>0</v>
      </c>
      <c r="J31" s="3">
        <f>sumif('RT 10K'!$F$2:$F$300,F31,'RT 10K'!$J$2:$J$300)</f>
        <v>0</v>
      </c>
      <c r="K31" s="3">
        <f>sumif('Manch Half'!$F$2:$F$301,F31,'Manch Half'!$J$2:$J$301)</f>
        <v>85</v>
      </c>
      <c r="L31" s="2">
        <f t="shared" si="2"/>
        <v>85</v>
      </c>
    </row>
    <row r="32">
      <c r="A32" s="1" t="s">
        <v>46</v>
      </c>
      <c r="B32" s="1" t="s">
        <v>47</v>
      </c>
      <c r="C32" s="1" t="s">
        <v>26</v>
      </c>
      <c r="D32" s="1">
        <v>51.0</v>
      </c>
      <c r="E32" s="1" t="s">
        <v>7</v>
      </c>
      <c r="F32" s="6" t="str">
        <f t="shared" si="1"/>
        <v>EmmetCliffordMGCS</v>
      </c>
      <c r="G32" s="2">
        <f>sumif('Track 5K'!$F$2:$F$301,F32,'Track 5K'!$J$2:$J$301)</f>
        <v>2.96875</v>
      </c>
      <c r="H32" s="3">
        <f>sumif(Luti!$F$2:$F$304,F32,Luti!$J$2:$J$304)</f>
        <v>12.5</v>
      </c>
      <c r="I32" s="3">
        <f>sumif(Sandown!$F$2:$F$302,F32,Sandown!$J$2:$J$302)</f>
        <v>16.25</v>
      </c>
      <c r="J32" s="3">
        <f>sumif('RT 10K'!$F$2:$F$300,F32,'RT 10K'!$J$2:$J$300)</f>
        <v>27.5</v>
      </c>
      <c r="K32" s="3">
        <f>sumif('Manch Half'!$F$2:$F$301,F32,'Manch Half'!$J$2:$J$301)</f>
        <v>23.75</v>
      </c>
      <c r="L32" s="2">
        <f t="shared" si="2"/>
        <v>82.96875</v>
      </c>
    </row>
    <row r="33">
      <c r="A33" s="1" t="s">
        <v>431</v>
      </c>
      <c r="B33" s="1" t="s">
        <v>350</v>
      </c>
      <c r="C33" s="1" t="s">
        <v>26</v>
      </c>
      <c r="D33" s="1">
        <v>47.0</v>
      </c>
      <c r="E33" s="1" t="s">
        <v>8</v>
      </c>
      <c r="F33" s="6" t="str">
        <f t="shared" si="1"/>
        <v>KurtMullenMGDTC</v>
      </c>
      <c r="G33" s="2">
        <f>sumif('Track 5K'!$F$2:$F$301,F33,'Track 5K'!$J$2:$J$301)</f>
        <v>13.75</v>
      </c>
      <c r="H33" s="3">
        <f>sumif(Luti!$F$2:$F$304,F33,Luti!$J$2:$J$304)</f>
        <v>32.5</v>
      </c>
      <c r="I33" s="3">
        <f>sumif(Sandown!$F$2:$F$302,F33,Sandown!$J$2:$J$302)</f>
        <v>35</v>
      </c>
      <c r="J33" s="3">
        <f>sumif('RT 10K'!$F$2:$F$300,F33,'RT 10K'!$J$2:$J$300)</f>
        <v>0</v>
      </c>
      <c r="K33" s="3">
        <f>sumif('Manch Half'!$F$2:$F$301,F33,'Manch Half'!$J$2:$J$301)</f>
        <v>0</v>
      </c>
      <c r="L33" s="2">
        <f t="shared" si="2"/>
        <v>81.25</v>
      </c>
    </row>
    <row r="34">
      <c r="A34" s="1" t="s">
        <v>29</v>
      </c>
      <c r="B34" s="1" t="s">
        <v>432</v>
      </c>
      <c r="C34" s="1" t="s">
        <v>26</v>
      </c>
      <c r="D34" s="1">
        <v>38.0</v>
      </c>
      <c r="E34" s="1" t="s">
        <v>7</v>
      </c>
      <c r="F34" s="6" t="str">
        <f t="shared" si="1"/>
        <v>MarkFurlerMGCS</v>
      </c>
      <c r="G34" s="2">
        <f>sumif('Track 5K'!$F$2:$F$301,F34,'Track 5K'!$J$2:$J$301)</f>
        <v>80</v>
      </c>
      <c r="H34" s="3">
        <f>sumif(Luti!$F$2:$F$304,F34,Luti!$J$2:$J$304)</f>
        <v>0</v>
      </c>
      <c r="I34" s="3">
        <f>sumif(Sandown!$F$2:$F$302,F34,Sandown!$J$2:$J$302)</f>
        <v>0</v>
      </c>
      <c r="J34" s="3">
        <f>sumif('RT 10K'!$F$2:$F$300,F34,'RT 10K'!$J$2:$J$300)</f>
        <v>0</v>
      </c>
      <c r="K34" s="3">
        <f>sumif('Manch Half'!$F$2:$F$301,F34,'Manch Half'!$J$2:$J$301)</f>
        <v>0</v>
      </c>
      <c r="L34" s="2">
        <f t="shared" si="2"/>
        <v>80</v>
      </c>
    </row>
    <row r="35">
      <c r="A35" s="1" t="s">
        <v>433</v>
      </c>
      <c r="B35" s="1" t="s">
        <v>64</v>
      </c>
      <c r="C35" s="1" t="s">
        <v>26</v>
      </c>
      <c r="D35" s="1">
        <v>67.0</v>
      </c>
      <c r="E35" s="1" t="s">
        <v>9</v>
      </c>
      <c r="F35" s="6" t="str">
        <f t="shared" si="1"/>
        <v>JeffReedMUVRC</v>
      </c>
      <c r="G35" s="2">
        <f>sumif('Track 5K'!$F$2:$F$301,F35,'Track 5K'!$J$2:$J$301)</f>
        <v>75</v>
      </c>
      <c r="H35" s="3">
        <f>sumif(Luti!$F$2:$F$304,F35,Luti!$J$2:$J$304)</f>
        <v>0</v>
      </c>
      <c r="I35" s="3">
        <f>sumif(Sandown!$F$2:$F$302,F35,Sandown!$J$2:$J$302)</f>
        <v>0</v>
      </c>
      <c r="J35" s="3">
        <f>sumif('RT 10K'!$F$2:$F$300,F35,'RT 10K'!$J$2:$J$300)</f>
        <v>0</v>
      </c>
      <c r="K35" s="3">
        <f>sumif('Manch Half'!$F$2:$F$301,F35,'Manch Half'!$J$2:$J$301)</f>
        <v>0</v>
      </c>
      <c r="L35" s="2">
        <f t="shared" si="2"/>
        <v>75</v>
      </c>
    </row>
    <row r="36">
      <c r="A36" s="1" t="s">
        <v>48</v>
      </c>
      <c r="B36" s="1" t="s">
        <v>49</v>
      </c>
      <c r="C36" s="1" t="s">
        <v>26</v>
      </c>
      <c r="D36" s="1">
        <v>49.0</v>
      </c>
      <c r="E36" s="1" t="s">
        <v>8</v>
      </c>
      <c r="F36" s="6" t="str">
        <f t="shared" si="1"/>
        <v>ScottReiffMGDTC</v>
      </c>
      <c r="G36" s="2">
        <f>sumif('Track 5K'!$F$2:$F$301,F36,'Track 5K'!$J$2:$J$301)</f>
        <v>2.8125</v>
      </c>
      <c r="H36" s="3">
        <f>sumif(Luti!$F$2:$F$304,F36,Luti!$J$2:$J$304)</f>
        <v>9.375</v>
      </c>
      <c r="I36" s="3">
        <f>sumif(Sandown!$F$2:$F$302,F36,Sandown!$J$2:$J$302)</f>
        <v>13.75</v>
      </c>
      <c r="J36" s="3">
        <f>sumif('RT 10K'!$F$2:$F$300,F36,'RT 10K'!$J$2:$J$300)</f>
        <v>25</v>
      </c>
      <c r="K36" s="3">
        <f>sumif('Manch Half'!$F$2:$F$301,F36,'Manch Half'!$J$2:$J$301)</f>
        <v>18.75</v>
      </c>
      <c r="L36" s="2">
        <f t="shared" si="2"/>
        <v>69.6875</v>
      </c>
    </row>
    <row r="37">
      <c r="A37" s="1" t="s">
        <v>434</v>
      </c>
      <c r="B37" s="1" t="s">
        <v>32</v>
      </c>
      <c r="C37" s="1" t="s">
        <v>26</v>
      </c>
      <c r="D37" s="1">
        <v>59.0</v>
      </c>
      <c r="E37" s="1" t="s">
        <v>9</v>
      </c>
      <c r="F37" s="6" t="str">
        <f t="shared" si="1"/>
        <v>TomMooreMUVRC</v>
      </c>
      <c r="G37" s="2">
        <f>sumif('Track 5K'!$F$2:$F$301,F37,'Track 5K'!$J$2:$J$301)</f>
        <v>2.65625</v>
      </c>
      <c r="H37" s="3">
        <f>sumif(Luti!$F$2:$F$304,F37,Luti!$J$2:$J$304)</f>
        <v>0</v>
      </c>
      <c r="I37" s="3">
        <f>sumif(Sandown!$F$2:$F$302,F37,Sandown!$J$2:$J$302)</f>
        <v>18.75</v>
      </c>
      <c r="J37" s="3">
        <f>sumif('RT 10K'!$F$2:$F$300,F37,'RT 10K'!$J$2:$J$300)</f>
        <v>47.5</v>
      </c>
      <c r="K37" s="3">
        <f>sumif('Manch Half'!$F$2:$F$301,F37,'Manch Half'!$J$2:$J$301)</f>
        <v>0</v>
      </c>
      <c r="L37" s="2">
        <f t="shared" si="2"/>
        <v>68.90625</v>
      </c>
    </row>
    <row r="38">
      <c r="A38" s="1" t="s">
        <v>29</v>
      </c>
      <c r="B38" s="1" t="s">
        <v>435</v>
      </c>
      <c r="C38" s="1" t="s">
        <v>26</v>
      </c>
      <c r="D38" s="1">
        <v>48.0</v>
      </c>
      <c r="E38" s="1" t="s">
        <v>10</v>
      </c>
      <c r="F38" s="6" t="str">
        <f t="shared" si="1"/>
        <v>MarkLapradeMMILL</v>
      </c>
      <c r="G38" s="2">
        <f>sumif('Track 5K'!$F$2:$F$301,F38,'Track 5K'!$J$2:$J$301)</f>
        <v>25</v>
      </c>
      <c r="H38" s="3">
        <f>sumif(Luti!$F$2:$F$304,F38,Luti!$J$2:$J$304)</f>
        <v>0</v>
      </c>
      <c r="I38" s="3">
        <f>sumif(Sandown!$F$2:$F$302,F38,Sandown!$J$2:$J$302)</f>
        <v>0</v>
      </c>
      <c r="J38" s="3">
        <f>sumif('RT 10K'!$F$2:$F$300,F38,'RT 10K'!$J$2:$J$300)</f>
        <v>0</v>
      </c>
      <c r="K38" s="3">
        <f>sumif('Manch Half'!$F$2:$F$301,F38,'Manch Half'!$J$2:$J$301)</f>
        <v>32.5</v>
      </c>
      <c r="L38" s="2">
        <f t="shared" si="2"/>
        <v>57.5</v>
      </c>
    </row>
    <row r="39">
      <c r="A39" s="1" t="s">
        <v>413</v>
      </c>
      <c r="B39" s="1" t="s">
        <v>436</v>
      </c>
      <c r="C39" s="1" t="s">
        <v>26</v>
      </c>
      <c r="D39" s="1">
        <v>53.0</v>
      </c>
      <c r="E39" s="1" t="s">
        <v>8</v>
      </c>
      <c r="F39" s="6" t="str">
        <f t="shared" si="1"/>
        <v>JohnDavid ToscanoMGDTC</v>
      </c>
      <c r="G39" s="2">
        <f>sumif('Track 5K'!$F$2:$F$301,F39,'Track 5K'!$J$2:$J$301)</f>
        <v>55</v>
      </c>
      <c r="H39" s="3">
        <f>sumif(Luti!$F$2:$F$304,F39,Luti!$J$2:$J$304)</f>
        <v>0</v>
      </c>
      <c r="I39" s="3">
        <f>sumif(Sandown!$F$2:$F$302,F39,Sandown!$J$2:$J$302)</f>
        <v>0</v>
      </c>
      <c r="J39" s="3">
        <f>sumif('RT 10K'!$F$2:$F$300,F39,'RT 10K'!$J$2:$J$300)</f>
        <v>0</v>
      </c>
      <c r="K39" s="3">
        <f>sumif('Manch Half'!$F$2:$F$301,F39,'Manch Half'!$J$2:$J$301)</f>
        <v>0</v>
      </c>
      <c r="L39" s="2">
        <f t="shared" si="2"/>
        <v>55</v>
      </c>
    </row>
    <row r="40">
      <c r="A40" s="1" t="s">
        <v>50</v>
      </c>
      <c r="B40" s="1" t="s">
        <v>412</v>
      </c>
      <c r="C40" s="1" t="s">
        <v>26</v>
      </c>
      <c r="D40" s="1">
        <v>57.0</v>
      </c>
      <c r="E40" s="1" t="s">
        <v>9</v>
      </c>
      <c r="F40" s="6" t="str">
        <f t="shared" si="1"/>
        <v>JamesWestrichMUVRC</v>
      </c>
      <c r="G40" s="2">
        <f>sumif('Track 5K'!$F$2:$F$301,F40,'Track 5K'!$J$2:$J$301)</f>
        <v>0</v>
      </c>
      <c r="H40" s="3">
        <f>sumif(Luti!$F$2:$F$304,F40,Luti!$J$2:$J$304)</f>
        <v>0</v>
      </c>
      <c r="I40" s="3">
        <f>sumif(Sandown!$F$2:$F$302,F40,Sandown!$J$2:$J$302)</f>
        <v>0</v>
      </c>
      <c r="J40" s="3">
        <f>sumif('RT 10K'!$F$2:$F$300,F40,'RT 10K'!$J$2:$J$300)</f>
        <v>0</v>
      </c>
      <c r="K40" s="3">
        <f>sumif('Manch Half'!$F$2:$F$301,F40,'Manch Half'!$J$2:$J$301)</f>
        <v>55</v>
      </c>
      <c r="L40" s="2">
        <f t="shared" si="2"/>
        <v>55</v>
      </c>
    </row>
    <row r="41">
      <c r="A41" s="1" t="s">
        <v>411</v>
      </c>
      <c r="B41" s="1" t="s">
        <v>437</v>
      </c>
      <c r="C41" s="1" t="s">
        <v>26</v>
      </c>
      <c r="D41" s="1">
        <v>64.0</v>
      </c>
      <c r="E41" s="1" t="s">
        <v>8</v>
      </c>
      <c r="F41" s="6" t="str">
        <f t="shared" si="1"/>
        <v>JimPetersMGDTC</v>
      </c>
      <c r="G41" s="2">
        <f>sumif('Track 5K'!$F$2:$F$301,F41,'Track 5K'!$J$2:$J$301)</f>
        <v>5.9375</v>
      </c>
      <c r="H41" s="3">
        <f>sumif(Luti!$F$2:$F$304,F41,Luti!$J$2:$J$304)</f>
        <v>21.25</v>
      </c>
      <c r="I41" s="3">
        <f>sumif(Sandown!$F$2:$F$302,F41,Sandown!$J$2:$J$302)</f>
        <v>23.75</v>
      </c>
      <c r="J41" s="3">
        <f>sumif('RT 10K'!$F$2:$F$300,F41,'RT 10K'!$J$2:$J$300)</f>
        <v>0</v>
      </c>
      <c r="K41" s="3">
        <f>sumif('Manch Half'!$F$2:$F$301,F41,'Manch Half'!$J$2:$J$301)</f>
        <v>0</v>
      </c>
      <c r="L41" s="2">
        <f t="shared" si="2"/>
        <v>50.9375</v>
      </c>
    </row>
    <row r="42">
      <c r="A42" s="1" t="s">
        <v>438</v>
      </c>
      <c r="B42" s="1" t="s">
        <v>439</v>
      </c>
      <c r="C42" s="1" t="s">
        <v>26</v>
      </c>
      <c r="D42" s="1">
        <v>54.0</v>
      </c>
      <c r="E42" s="1" t="s">
        <v>7</v>
      </c>
      <c r="F42" s="6" t="str">
        <f t="shared" si="1"/>
        <v>KentSirimogluMGCS</v>
      </c>
      <c r="G42" s="2">
        <f>sumif('Track 5K'!$F$2:$F$301,F42,'Track 5K'!$J$2:$J$301)</f>
        <v>0</v>
      </c>
      <c r="H42" s="3">
        <f>sumif(Luti!$F$2:$F$304,F42,Luti!$J$2:$J$304)</f>
        <v>0</v>
      </c>
      <c r="I42" s="3">
        <f>sumif(Sandown!$F$2:$F$302,F42,Sandown!$J$2:$J$302)</f>
        <v>0</v>
      </c>
      <c r="J42" s="3">
        <f>sumif('RT 10K'!$F$2:$F$300,F42,'RT 10K'!$J$2:$J$300)</f>
        <v>50</v>
      </c>
      <c r="K42" s="3">
        <f>sumif('Manch Half'!$F$2:$F$301,F42,'Manch Half'!$J$2:$J$301)</f>
        <v>0</v>
      </c>
      <c r="L42" s="2">
        <f t="shared" si="2"/>
        <v>50</v>
      </c>
    </row>
    <row r="43">
      <c r="A43" s="1" t="s">
        <v>440</v>
      </c>
      <c r="B43" s="1" t="s">
        <v>441</v>
      </c>
      <c r="C43" s="1" t="s">
        <v>26</v>
      </c>
      <c r="D43" s="1">
        <v>58.0</v>
      </c>
      <c r="E43" s="1" t="s">
        <v>12</v>
      </c>
      <c r="F43" s="6" t="str">
        <f t="shared" si="1"/>
        <v>AndyNovisMGMRC</v>
      </c>
      <c r="G43" s="2">
        <f>sumif('Track 5K'!$F$2:$F$301,F43,'Track 5K'!$J$2:$J$301)</f>
        <v>0</v>
      </c>
      <c r="H43" s="3">
        <f>sumif(Luti!$F$2:$F$304,F43,Luti!$J$2:$J$304)</f>
        <v>0</v>
      </c>
      <c r="I43" s="3">
        <f>sumif(Sandown!$F$2:$F$302,F43,Sandown!$J$2:$J$302)</f>
        <v>0</v>
      </c>
      <c r="J43" s="3">
        <f>sumif('RT 10K'!$F$2:$F$300,F43,'RT 10K'!$J$2:$J$300)</f>
        <v>0</v>
      </c>
      <c r="K43" s="3">
        <f>sumif('Manch Half'!$F$2:$F$301,F43,'Manch Half'!$J$2:$J$301)</f>
        <v>50</v>
      </c>
      <c r="L43" s="2">
        <f t="shared" si="2"/>
        <v>50</v>
      </c>
    </row>
    <row r="44">
      <c r="A44" s="1" t="s">
        <v>413</v>
      </c>
      <c r="B44" s="1" t="s">
        <v>442</v>
      </c>
      <c r="C44" s="1" t="s">
        <v>26</v>
      </c>
      <c r="D44" s="1">
        <v>71.0</v>
      </c>
      <c r="E44" s="1" t="s">
        <v>9</v>
      </c>
      <c r="F44" s="6" t="str">
        <f t="shared" si="1"/>
        <v>JohnValentineMUVRC</v>
      </c>
      <c r="G44" s="2">
        <f>sumif('Track 5K'!$F$2:$F$301,F44,'Track 5K'!$J$2:$J$301)</f>
        <v>2.03125</v>
      </c>
      <c r="H44" s="3">
        <f>sumif(Luti!$F$2:$F$304,F44,Luti!$J$2:$J$304)</f>
        <v>10.625</v>
      </c>
      <c r="I44" s="3">
        <f>sumif(Sandown!$F$2:$F$302,F44,Sandown!$J$2:$J$302)</f>
        <v>0</v>
      </c>
      <c r="J44" s="3">
        <f>sumif('RT 10K'!$F$2:$F$300,F44,'RT 10K'!$J$2:$J$300)</f>
        <v>35</v>
      </c>
      <c r="K44" s="3">
        <f>sumif('Manch Half'!$F$2:$F$301,F44,'Manch Half'!$J$2:$J$301)</f>
        <v>0</v>
      </c>
      <c r="L44" s="2">
        <f t="shared" si="2"/>
        <v>47.65625</v>
      </c>
    </row>
    <row r="45">
      <c r="A45" s="1" t="s">
        <v>443</v>
      </c>
      <c r="B45" s="1" t="s">
        <v>444</v>
      </c>
      <c r="C45" s="1" t="s">
        <v>26</v>
      </c>
      <c r="D45" s="1">
        <v>42.0</v>
      </c>
      <c r="E45" s="1" t="s">
        <v>8</v>
      </c>
      <c r="F45" s="6" t="str">
        <f t="shared" si="1"/>
        <v>EddieClementsMGDTC</v>
      </c>
      <c r="G45" s="2">
        <f>sumif('Track 5K'!$F$2:$F$301,F45,'Track 5K'!$J$2:$J$301)</f>
        <v>27.5</v>
      </c>
      <c r="H45" s="3">
        <f>sumif(Luti!$F$2:$F$304,F45,Luti!$J$2:$J$304)</f>
        <v>20</v>
      </c>
      <c r="I45" s="3">
        <f>sumif(Sandown!$F$2:$F$302,F45,Sandown!$J$2:$J$302)</f>
        <v>0</v>
      </c>
      <c r="J45" s="3">
        <f>sumif('RT 10K'!$F$2:$F$300,F45,'RT 10K'!$J$2:$J$300)</f>
        <v>0</v>
      </c>
      <c r="K45" s="3">
        <f>sumif('Manch Half'!$F$2:$F$301,F45,'Manch Half'!$J$2:$J$301)</f>
        <v>0</v>
      </c>
      <c r="L45" s="2">
        <f t="shared" si="2"/>
        <v>47.5</v>
      </c>
    </row>
    <row r="46">
      <c r="A46" s="1" t="s">
        <v>445</v>
      </c>
      <c r="B46" s="1" t="s">
        <v>446</v>
      </c>
      <c r="C46" s="1" t="s">
        <v>26</v>
      </c>
      <c r="D46" s="1">
        <v>59.0</v>
      </c>
      <c r="E46" s="1" t="s">
        <v>9</v>
      </c>
      <c r="F46" s="6" t="str">
        <f t="shared" si="1"/>
        <v>RobDanielsMUVRC</v>
      </c>
      <c r="G46" s="2">
        <f>sumif('Track 5K'!$F$2:$F$301,F46,'Track 5K'!$J$2:$J$301)</f>
        <v>4.6875</v>
      </c>
      <c r="H46" s="3">
        <f>sumif(Luti!$F$2:$F$304,F46,Luti!$J$2:$J$304)</f>
        <v>42.5</v>
      </c>
      <c r="I46" s="3">
        <f>sumif(Sandown!$F$2:$F$302,F46,Sandown!$J$2:$J$302)</f>
        <v>0</v>
      </c>
      <c r="J46" s="3">
        <f>sumif('RT 10K'!$F$2:$F$300,F46,'RT 10K'!$J$2:$J$300)</f>
        <v>0</v>
      </c>
      <c r="K46" s="3">
        <f>sumif('Manch Half'!$F$2:$F$301,F46,'Manch Half'!$J$2:$J$301)</f>
        <v>0</v>
      </c>
      <c r="L46" s="2">
        <f t="shared" si="2"/>
        <v>47.1875</v>
      </c>
    </row>
    <row r="47">
      <c r="A47" s="1" t="s">
        <v>413</v>
      </c>
      <c r="B47" s="1" t="s">
        <v>447</v>
      </c>
      <c r="C47" s="1" t="s">
        <v>26</v>
      </c>
      <c r="D47" s="1">
        <v>62.0</v>
      </c>
      <c r="E47" s="1" t="s">
        <v>7</v>
      </c>
      <c r="F47" s="6" t="str">
        <f t="shared" si="1"/>
        <v>JohnSingelaisMGCS</v>
      </c>
      <c r="G47" s="2">
        <f>sumif('Track 5K'!$F$2:$F$301,F47,'Track 5K'!$J$2:$J$301)</f>
        <v>0</v>
      </c>
      <c r="H47" s="3">
        <f>sumif(Luti!$F$2:$F$304,F47,Luti!$J$2:$J$304)</f>
        <v>0</v>
      </c>
      <c r="I47" s="3">
        <f>sumif(Sandown!$F$2:$F$302,F47,Sandown!$J$2:$J$302)</f>
        <v>0</v>
      </c>
      <c r="J47" s="3">
        <f>sumif('RT 10K'!$F$2:$F$300,F47,'RT 10K'!$J$2:$J$300)</f>
        <v>0</v>
      </c>
      <c r="K47" s="3">
        <f>sumif('Manch Half'!$F$2:$F$301,F47,'Manch Half'!$J$2:$J$301)</f>
        <v>45</v>
      </c>
      <c r="L47" s="2">
        <f t="shared" si="2"/>
        <v>45</v>
      </c>
    </row>
    <row r="48">
      <c r="A48" s="1" t="s">
        <v>50</v>
      </c>
      <c r="B48" s="1" t="s">
        <v>51</v>
      </c>
      <c r="C48" s="1" t="s">
        <v>26</v>
      </c>
      <c r="D48" s="1">
        <v>47.0</v>
      </c>
      <c r="E48" s="1" t="s">
        <v>8</v>
      </c>
      <c r="F48" s="6" t="str">
        <f t="shared" si="1"/>
        <v>JamesAikenMGDTC</v>
      </c>
      <c r="G48" s="2">
        <f>sumif('Track 5K'!$F$2:$F$301,F48,'Track 5K'!$J$2:$J$301)</f>
        <v>1.5625</v>
      </c>
      <c r="H48" s="3">
        <f>sumif(Luti!$F$2:$F$304,F48,Luti!$J$2:$J$304)</f>
        <v>5.625</v>
      </c>
      <c r="I48" s="3">
        <f>sumif(Sandown!$F$2:$F$302,F48,Sandown!$J$2:$J$302)</f>
        <v>8.125</v>
      </c>
      <c r="J48" s="3">
        <f>sumif('RT 10K'!$F$2:$F$300,F48,'RT 10K'!$J$2:$J$300)</f>
        <v>20</v>
      </c>
      <c r="K48" s="3">
        <f>sumif('Manch Half'!$F$2:$F$301,F48,'Manch Half'!$J$2:$J$301)</f>
        <v>9.375</v>
      </c>
      <c r="L48" s="2">
        <f t="shared" si="2"/>
        <v>44.6875</v>
      </c>
    </row>
    <row r="49">
      <c r="A49" s="1" t="s">
        <v>448</v>
      </c>
      <c r="B49" s="1" t="s">
        <v>437</v>
      </c>
      <c r="C49" s="1" t="s">
        <v>26</v>
      </c>
      <c r="D49" s="1">
        <v>36.0</v>
      </c>
      <c r="E49" s="1" t="s">
        <v>9</v>
      </c>
      <c r="F49" s="6" t="str">
        <f t="shared" si="1"/>
        <v>JoffreyPetersMUVRC</v>
      </c>
      <c r="G49" s="2">
        <f>sumif('Track 5K'!$F$2:$F$301,F49,'Track 5K'!$J$2:$J$301)</f>
        <v>42.5</v>
      </c>
      <c r="H49" s="3">
        <f>sumif(Luti!$F$2:$F$304,F49,Luti!$J$2:$J$304)</f>
        <v>0</v>
      </c>
      <c r="I49" s="3">
        <f>sumif(Sandown!$F$2:$F$302,F49,Sandown!$J$2:$J$302)</f>
        <v>0</v>
      </c>
      <c r="J49" s="3">
        <f>sumif('RT 10K'!$F$2:$F$300,F49,'RT 10K'!$J$2:$J$300)</f>
        <v>0</v>
      </c>
      <c r="K49" s="3">
        <f>sumif('Manch Half'!$F$2:$F$301,F49,'Manch Half'!$J$2:$J$301)</f>
        <v>0</v>
      </c>
      <c r="L49" s="2">
        <f t="shared" si="2"/>
        <v>42.5</v>
      </c>
    </row>
    <row r="50">
      <c r="A50" s="1" t="s">
        <v>58</v>
      </c>
      <c r="B50" s="1" t="s">
        <v>449</v>
      </c>
      <c r="C50" s="1" t="s">
        <v>26</v>
      </c>
      <c r="D50" s="1">
        <v>20.0</v>
      </c>
      <c r="E50" s="1" t="s">
        <v>9</v>
      </c>
      <c r="F50" s="6" t="str">
        <f t="shared" si="1"/>
        <v>MichaelDel SestoMUVRC</v>
      </c>
      <c r="G50" s="2">
        <f>sumif('Track 5K'!$F$2:$F$301,F50,'Track 5K'!$J$2:$J$301)</f>
        <v>0</v>
      </c>
      <c r="H50" s="3">
        <f>sumif(Luti!$F$2:$F$304,F50,Luti!$J$2:$J$304)</f>
        <v>0</v>
      </c>
      <c r="I50" s="3">
        <f>sumif(Sandown!$F$2:$F$302,F50,Sandown!$J$2:$J$302)</f>
        <v>0</v>
      </c>
      <c r="J50" s="3">
        <f>sumif('RT 10K'!$F$2:$F$300,F50,'RT 10K'!$J$2:$J$300)</f>
        <v>42.5</v>
      </c>
      <c r="K50" s="3">
        <f>sumif('Manch Half'!$F$2:$F$301,F50,'Manch Half'!$J$2:$J$301)</f>
        <v>0</v>
      </c>
      <c r="L50" s="2">
        <f t="shared" si="2"/>
        <v>42.5</v>
      </c>
    </row>
    <row r="51">
      <c r="A51" s="1" t="s">
        <v>450</v>
      </c>
      <c r="B51" s="1" t="s">
        <v>451</v>
      </c>
      <c r="C51" s="1" t="s">
        <v>26</v>
      </c>
      <c r="D51" s="1">
        <v>23.0</v>
      </c>
      <c r="E51" s="1" t="s">
        <v>10</v>
      </c>
      <c r="F51" s="6" t="str">
        <f t="shared" si="1"/>
        <v>GavinThomasMMILL</v>
      </c>
      <c r="G51" s="2">
        <f>sumif('Track 5K'!$F$2:$F$301,F51,'Track 5K'!$J$2:$J$301)</f>
        <v>3.4375</v>
      </c>
      <c r="H51" s="3">
        <f>sumif(Luti!$F$2:$F$304,F51,Luti!$J$2:$J$304)</f>
        <v>16.25</v>
      </c>
      <c r="I51" s="3">
        <f>sumif(Sandown!$F$2:$F$302,F51,Sandown!$J$2:$J$302)</f>
        <v>0</v>
      </c>
      <c r="J51" s="3">
        <f>sumif('RT 10K'!$F$2:$F$300,F51,'RT 10K'!$J$2:$J$300)</f>
        <v>0</v>
      </c>
      <c r="K51" s="3">
        <f>sumif('Manch Half'!$F$2:$F$301,F51,'Manch Half'!$J$2:$J$301)</f>
        <v>21.25</v>
      </c>
      <c r="L51" s="2">
        <f t="shared" si="2"/>
        <v>40.9375</v>
      </c>
    </row>
    <row r="52">
      <c r="A52" s="1" t="s">
        <v>452</v>
      </c>
      <c r="B52" s="1" t="s">
        <v>453</v>
      </c>
      <c r="C52" s="1" t="s">
        <v>26</v>
      </c>
      <c r="D52" s="1">
        <v>47.0</v>
      </c>
      <c r="E52" s="1" t="s">
        <v>11</v>
      </c>
      <c r="F52" s="6" t="str">
        <f t="shared" si="1"/>
        <v>KenDe AlmeidaMGSRT</v>
      </c>
      <c r="G52" s="2">
        <f>sumif('Track 5K'!$F$2:$F$301,F52,'Track 5K'!$J$2:$J$301)</f>
        <v>0</v>
      </c>
      <c r="H52" s="3">
        <f>sumif(Luti!$F$2:$F$304,F52,Luti!$J$2:$J$304)</f>
        <v>40</v>
      </c>
      <c r="I52" s="3">
        <f>sumif(Sandown!$F$2:$F$302,F52,Sandown!$J$2:$J$302)</f>
        <v>0</v>
      </c>
      <c r="J52" s="3">
        <f>sumif('RT 10K'!$F$2:$F$300,F52,'RT 10K'!$J$2:$J$300)</f>
        <v>0</v>
      </c>
      <c r="K52" s="3">
        <f>sumif('Manch Half'!$F$2:$F$301,F52,'Manch Half'!$J$2:$J$301)</f>
        <v>0</v>
      </c>
      <c r="L52" s="2">
        <f t="shared" si="2"/>
        <v>40</v>
      </c>
    </row>
    <row r="53">
      <c r="A53" s="1" t="s">
        <v>454</v>
      </c>
      <c r="B53" s="1" t="s">
        <v>455</v>
      </c>
      <c r="C53" s="1" t="s">
        <v>26</v>
      </c>
      <c r="D53" s="1">
        <v>34.0</v>
      </c>
      <c r="E53" s="1" t="s">
        <v>7</v>
      </c>
      <c r="F53" s="6" t="str">
        <f t="shared" si="1"/>
        <v>BrandynNaroMGCS</v>
      </c>
      <c r="G53" s="2">
        <f>sumif('Track 5K'!$F$2:$F$301,F53,'Track 5K'!$J$2:$J$301)</f>
        <v>5.3125</v>
      </c>
      <c r="H53" s="3">
        <f>sumif(Luti!$F$2:$F$304,F53,Luti!$J$2:$J$304)</f>
        <v>0</v>
      </c>
      <c r="I53" s="3">
        <f>sumif(Sandown!$F$2:$F$302,F53,Sandown!$J$2:$J$302)</f>
        <v>32.5</v>
      </c>
      <c r="J53" s="3">
        <f>sumif('RT 10K'!$F$2:$F$300,F53,'RT 10K'!$J$2:$J$300)</f>
        <v>0</v>
      </c>
      <c r="K53" s="3">
        <f>sumif('Manch Half'!$F$2:$F$301,F53,'Manch Half'!$J$2:$J$301)</f>
        <v>0</v>
      </c>
      <c r="L53" s="2">
        <f t="shared" si="2"/>
        <v>37.8125</v>
      </c>
    </row>
    <row r="54">
      <c r="A54" s="1" t="s">
        <v>54</v>
      </c>
      <c r="B54" s="1" t="s">
        <v>55</v>
      </c>
      <c r="C54" s="1" t="s">
        <v>26</v>
      </c>
      <c r="D54" s="1">
        <v>62.0</v>
      </c>
      <c r="E54" s="1" t="s">
        <v>7</v>
      </c>
      <c r="F54" s="6" t="str">
        <f t="shared" si="1"/>
        <v>BruceContiMGCS</v>
      </c>
      <c r="G54" s="2">
        <f>sumif('Track 5K'!$F$2:$F$301,F54,'Track 5K'!$J$2:$J$301)</f>
        <v>0.859375</v>
      </c>
      <c r="H54" s="3">
        <f>sumif(Luti!$F$2:$F$304,F54,Luti!$J$2:$J$304)</f>
        <v>3.125</v>
      </c>
      <c r="I54" s="3">
        <f>sumif(Sandown!$F$2:$F$302,F54,Sandown!$J$2:$J$302)</f>
        <v>10.625</v>
      </c>
      <c r="J54" s="3">
        <f>sumif('RT 10K'!$F$2:$F$300,F54,'RT 10K'!$J$2:$J$300)</f>
        <v>17.5</v>
      </c>
      <c r="K54" s="3">
        <f>sumif('Manch Half'!$F$2:$F$301,F54,'Manch Half'!$J$2:$J$301)</f>
        <v>3.75</v>
      </c>
      <c r="L54" s="2">
        <f t="shared" si="2"/>
        <v>35.859375</v>
      </c>
    </row>
    <row r="55">
      <c r="A55" s="1" t="s">
        <v>456</v>
      </c>
      <c r="B55" s="1" t="s">
        <v>457</v>
      </c>
      <c r="C55" s="1" t="s">
        <v>26</v>
      </c>
      <c r="D55" s="1">
        <v>71.0</v>
      </c>
      <c r="E55" s="1" t="s">
        <v>7</v>
      </c>
      <c r="F55" s="6" t="str">
        <f t="shared" si="1"/>
        <v>TrevorWardMGCS</v>
      </c>
      <c r="G55" s="2">
        <f>sumif('Track 5K'!$F$2:$F$301,F55,'Track 5K'!$J$2:$J$301)</f>
        <v>32.5</v>
      </c>
      <c r="H55" s="3">
        <f>sumif(Luti!$F$2:$F$304,F55,Luti!$J$2:$J$304)</f>
        <v>0</v>
      </c>
      <c r="I55" s="3">
        <f>sumif(Sandown!$F$2:$F$302,F55,Sandown!$J$2:$J$302)</f>
        <v>0</v>
      </c>
      <c r="J55" s="3">
        <f>sumif('RT 10K'!$F$2:$F$300,F55,'RT 10K'!$J$2:$J$300)</f>
        <v>0</v>
      </c>
      <c r="K55" s="3">
        <f>sumif('Manch Half'!$F$2:$F$301,F55,'Manch Half'!$J$2:$J$301)</f>
        <v>0</v>
      </c>
      <c r="L55" s="2">
        <f t="shared" si="2"/>
        <v>32.5</v>
      </c>
    </row>
    <row r="56">
      <c r="A56" s="1" t="s">
        <v>427</v>
      </c>
      <c r="B56" s="1" t="s">
        <v>50</v>
      </c>
      <c r="C56" s="1" t="s">
        <v>26</v>
      </c>
      <c r="D56" s="1">
        <v>38.0</v>
      </c>
      <c r="E56" s="1" t="s">
        <v>9</v>
      </c>
      <c r="F56" s="6" t="str">
        <f t="shared" si="1"/>
        <v>KyleJamesMUVRC</v>
      </c>
      <c r="G56" s="2">
        <f>sumif('Track 5K'!$F$2:$F$301,F56,'Track 5K'!$J$2:$J$301)</f>
        <v>0</v>
      </c>
      <c r="H56" s="3">
        <f>sumif(Luti!$F$2:$F$304,F56,Luti!$J$2:$J$304)</f>
        <v>0</v>
      </c>
      <c r="I56" s="3">
        <f>sumif(Sandown!$F$2:$F$302,F56,Sandown!$J$2:$J$302)</f>
        <v>0</v>
      </c>
      <c r="J56" s="3">
        <f>sumif('RT 10K'!$F$2:$F$300,F56,'RT 10K'!$J$2:$J$300)</f>
        <v>32.5</v>
      </c>
      <c r="K56" s="3">
        <f>sumif('Manch Half'!$F$2:$F$301,F56,'Manch Half'!$J$2:$J$301)</f>
        <v>0</v>
      </c>
      <c r="L56" s="2">
        <f t="shared" si="2"/>
        <v>32.5</v>
      </c>
    </row>
    <row r="57">
      <c r="A57" s="1" t="s">
        <v>458</v>
      </c>
      <c r="B57" s="1" t="s">
        <v>459</v>
      </c>
      <c r="C57" s="1" t="s">
        <v>26</v>
      </c>
      <c r="D57" s="1">
        <v>52.0</v>
      </c>
      <c r="E57" s="1" t="s">
        <v>10</v>
      </c>
      <c r="F57" s="6" t="str">
        <f t="shared" si="1"/>
        <v>StephenCarrollMMILL</v>
      </c>
      <c r="G57" s="2">
        <f>sumif('Track 5K'!$F$2:$F$301,F57,'Track 5K'!$J$2:$J$301)</f>
        <v>0</v>
      </c>
      <c r="H57" s="3">
        <f>sumif(Luti!$F$2:$F$304,F57,Luti!$J$2:$J$304)</f>
        <v>10</v>
      </c>
      <c r="I57" s="3">
        <f>sumif(Sandown!$F$2:$F$302,F57,Sandown!$J$2:$J$302)</f>
        <v>20</v>
      </c>
      <c r="J57" s="3">
        <f>sumif('RT 10K'!$F$2:$F$300,F57,'RT 10K'!$J$2:$J$300)</f>
        <v>0</v>
      </c>
      <c r="K57" s="3">
        <f>sumif('Manch Half'!$F$2:$F$301,F57,'Manch Half'!$J$2:$J$301)</f>
        <v>0</v>
      </c>
      <c r="L57" s="2">
        <f t="shared" si="2"/>
        <v>30</v>
      </c>
    </row>
    <row r="58">
      <c r="A58" s="1" t="s">
        <v>460</v>
      </c>
      <c r="B58" s="1" t="s">
        <v>50</v>
      </c>
      <c r="C58" s="1" t="s">
        <v>26</v>
      </c>
      <c r="D58" s="1">
        <v>43.0</v>
      </c>
      <c r="E58" s="1" t="s">
        <v>9</v>
      </c>
      <c r="F58" s="6" t="str">
        <f t="shared" si="1"/>
        <v>EricJamesMUVRC</v>
      </c>
      <c r="G58" s="2">
        <f>sumif('Track 5K'!$F$2:$F$301,F58,'Track 5K'!$J$2:$J$301)</f>
        <v>0</v>
      </c>
      <c r="H58" s="3">
        <f>sumif(Luti!$F$2:$F$304,F58,Luti!$J$2:$J$304)</f>
        <v>0</v>
      </c>
      <c r="I58" s="3">
        <f>sumif(Sandown!$F$2:$F$302,F58,Sandown!$J$2:$J$302)</f>
        <v>0</v>
      </c>
      <c r="J58" s="3">
        <f>sumif('RT 10K'!$F$2:$F$300,F58,'RT 10K'!$J$2:$J$300)</f>
        <v>30</v>
      </c>
      <c r="K58" s="3">
        <f>sumif('Manch Half'!$F$2:$F$301,F58,'Manch Half'!$J$2:$J$301)</f>
        <v>0</v>
      </c>
      <c r="L58" s="2">
        <f t="shared" si="2"/>
        <v>30</v>
      </c>
    </row>
    <row r="59">
      <c r="A59" s="1" t="s">
        <v>58</v>
      </c>
      <c r="B59" s="1" t="s">
        <v>461</v>
      </c>
      <c r="C59" s="1" t="s">
        <v>26</v>
      </c>
      <c r="D59" s="1">
        <v>42.0</v>
      </c>
      <c r="E59" s="1" t="s">
        <v>10</v>
      </c>
      <c r="F59" s="6" t="str">
        <f t="shared" si="1"/>
        <v>MichaelMartinezMMILL</v>
      </c>
      <c r="G59" s="2">
        <f>sumif('Track 5K'!$F$2:$F$301,F59,'Track 5K'!$J$2:$J$301)</f>
        <v>4.375</v>
      </c>
      <c r="H59" s="3">
        <f>sumif(Luti!$F$2:$F$304,F59,Luti!$J$2:$J$304)</f>
        <v>0</v>
      </c>
      <c r="I59" s="3">
        <f>sumif(Sandown!$F$2:$F$302,F59,Sandown!$J$2:$J$302)</f>
        <v>25</v>
      </c>
      <c r="J59" s="3">
        <f>sumif('RT 10K'!$F$2:$F$300,F59,'RT 10K'!$J$2:$J$300)</f>
        <v>0</v>
      </c>
      <c r="K59" s="3">
        <f>sumif('Manch Half'!$F$2:$F$301,F59,'Manch Half'!$J$2:$J$301)</f>
        <v>0</v>
      </c>
      <c r="L59" s="2">
        <f t="shared" si="2"/>
        <v>29.375</v>
      </c>
    </row>
    <row r="60">
      <c r="A60" s="1" t="s">
        <v>462</v>
      </c>
      <c r="B60" s="1" t="s">
        <v>463</v>
      </c>
      <c r="C60" s="1" t="s">
        <v>26</v>
      </c>
      <c r="D60" s="1">
        <v>46.0</v>
      </c>
      <c r="E60" s="1" t="s">
        <v>10</v>
      </c>
      <c r="F60" s="6" t="str">
        <f t="shared" si="1"/>
        <v>BarryLewandowskiMMILL</v>
      </c>
      <c r="G60" s="2">
        <f>sumif('Track 5K'!$F$2:$F$301,F60,'Track 5K'!$J$2:$J$301)</f>
        <v>1.328125</v>
      </c>
      <c r="H60" s="3">
        <f>sumif(Luti!$F$2:$F$304,F60,Luti!$J$2:$J$304)</f>
        <v>11.875</v>
      </c>
      <c r="I60" s="3">
        <f>sumif(Sandown!$F$2:$F$302,F60,Sandown!$J$2:$J$302)</f>
        <v>15</v>
      </c>
      <c r="J60" s="3">
        <f>sumif('RT 10K'!$F$2:$F$300,F60,'RT 10K'!$J$2:$J$300)</f>
        <v>0</v>
      </c>
      <c r="K60" s="3">
        <f>sumif('Manch Half'!$F$2:$F$301,F60,'Manch Half'!$J$2:$J$301)</f>
        <v>0</v>
      </c>
      <c r="L60" s="2">
        <f t="shared" si="2"/>
        <v>28.203125</v>
      </c>
    </row>
    <row r="61">
      <c r="A61" s="1" t="s">
        <v>464</v>
      </c>
      <c r="B61" s="1" t="s">
        <v>370</v>
      </c>
      <c r="C61" s="1" t="s">
        <v>26</v>
      </c>
      <c r="D61" s="1">
        <v>20.0</v>
      </c>
      <c r="E61" s="1" t="s">
        <v>9</v>
      </c>
      <c r="F61" s="6" t="str">
        <f t="shared" si="1"/>
        <v>GunnerCurrierMUVRC</v>
      </c>
      <c r="G61" s="2">
        <f>sumif('Track 5K'!$F$2:$F$301,F61,'Track 5K'!$J$2:$J$301)</f>
        <v>10</v>
      </c>
      <c r="H61" s="3">
        <f>sumif(Luti!$F$2:$F$304,F61,Luti!$J$2:$J$304)</f>
        <v>6.25</v>
      </c>
      <c r="I61" s="3">
        <f>sumif(Sandown!$F$2:$F$302,F61,Sandown!$J$2:$J$302)</f>
        <v>10</v>
      </c>
      <c r="J61" s="3">
        <f>sumif('RT 10K'!$F$2:$F$300,F61,'RT 10K'!$J$2:$J$300)</f>
        <v>0</v>
      </c>
      <c r="K61" s="3">
        <f>sumif('Manch Half'!$F$2:$F$301,F61,'Manch Half'!$J$2:$J$301)</f>
        <v>0</v>
      </c>
      <c r="L61" s="2">
        <f t="shared" si="2"/>
        <v>26.25</v>
      </c>
    </row>
    <row r="62">
      <c r="A62" s="1" t="s">
        <v>465</v>
      </c>
      <c r="B62" s="1" t="s">
        <v>466</v>
      </c>
      <c r="C62" s="1" t="s">
        <v>26</v>
      </c>
      <c r="D62" s="1">
        <v>20.0</v>
      </c>
      <c r="E62" s="1" t="s">
        <v>10</v>
      </c>
      <c r="F62" s="6" t="str">
        <f t="shared" si="1"/>
        <v>ChaseHallMMILL</v>
      </c>
      <c r="G62" s="2">
        <f>sumif('Track 5K'!$F$2:$F$301,F62,'Track 5K'!$J$2:$J$301)</f>
        <v>17.5</v>
      </c>
      <c r="H62" s="3">
        <f>sumif(Luti!$F$2:$F$304,F62,Luti!$J$2:$J$304)</f>
        <v>0</v>
      </c>
      <c r="I62" s="3">
        <f>sumif(Sandown!$F$2:$F$302,F62,Sandown!$J$2:$J$302)</f>
        <v>0</v>
      </c>
      <c r="J62" s="3">
        <f>sumif('RT 10K'!$F$2:$F$300,F62,'RT 10K'!$J$2:$J$300)</f>
        <v>0</v>
      </c>
      <c r="K62" s="3">
        <f>sumif('Manch Half'!$F$2:$F$301,F62,'Manch Half'!$J$2:$J$301)</f>
        <v>8.125</v>
      </c>
      <c r="L62" s="2">
        <f t="shared" si="2"/>
        <v>25.625</v>
      </c>
    </row>
    <row r="63">
      <c r="A63" s="1" t="s">
        <v>58</v>
      </c>
      <c r="B63" s="1" t="s">
        <v>467</v>
      </c>
      <c r="C63" s="1" t="s">
        <v>26</v>
      </c>
      <c r="D63" s="1">
        <v>44.0</v>
      </c>
      <c r="E63" s="1" t="s">
        <v>7</v>
      </c>
      <c r="F63" s="6" t="str">
        <f t="shared" si="1"/>
        <v>MichaelEricsonMGCS</v>
      </c>
      <c r="G63" s="2">
        <f>sumif('Track 5K'!$F$2:$F$301,F63,'Track 5K'!$J$2:$J$301)</f>
        <v>6.25</v>
      </c>
      <c r="H63" s="3">
        <f>sumif(Luti!$F$2:$F$304,F63,Luti!$J$2:$J$304)</f>
        <v>18.75</v>
      </c>
      <c r="I63" s="3">
        <f>sumif(Sandown!$F$2:$F$302,F63,Sandown!$J$2:$J$302)</f>
        <v>0</v>
      </c>
      <c r="J63" s="3">
        <f>sumif('RT 10K'!$F$2:$F$300,F63,'RT 10K'!$J$2:$J$300)</f>
        <v>0</v>
      </c>
      <c r="K63" s="3">
        <f>sumif('Manch Half'!$F$2:$F$301,F63,'Manch Half'!$J$2:$J$301)</f>
        <v>0</v>
      </c>
      <c r="L63" s="2">
        <f t="shared" si="2"/>
        <v>25</v>
      </c>
    </row>
    <row r="64">
      <c r="A64" s="1" t="s">
        <v>468</v>
      </c>
      <c r="B64" s="1" t="s">
        <v>469</v>
      </c>
      <c r="C64" s="1" t="s">
        <v>26</v>
      </c>
      <c r="D64" s="1">
        <v>60.0</v>
      </c>
      <c r="E64" s="1" t="s">
        <v>7</v>
      </c>
      <c r="F64" s="6" t="str">
        <f t="shared" si="1"/>
        <v>RickRoyMGCS</v>
      </c>
      <c r="G64" s="2">
        <f>sumif('Track 5K'!$F$2:$F$301,F64,'Track 5K'!$J$2:$J$301)</f>
        <v>0</v>
      </c>
      <c r="H64" s="3">
        <f>sumif(Luti!$F$2:$F$304,F64,Luti!$J$2:$J$304)</f>
        <v>0</v>
      </c>
      <c r="I64" s="3">
        <f>sumif(Sandown!$F$2:$F$302,F64,Sandown!$J$2:$J$302)</f>
        <v>0</v>
      </c>
      <c r="J64" s="3">
        <f>sumif('RT 10K'!$F$2:$F$300,F64,'RT 10K'!$J$2:$J$300)</f>
        <v>0</v>
      </c>
      <c r="K64" s="3">
        <f>sumif('Manch Half'!$F$2:$F$301,F64,'Manch Half'!$J$2:$J$301)</f>
        <v>25</v>
      </c>
      <c r="L64" s="2">
        <f t="shared" si="2"/>
        <v>25</v>
      </c>
    </row>
    <row r="65">
      <c r="A65" s="1" t="s">
        <v>470</v>
      </c>
      <c r="B65" s="1" t="s">
        <v>471</v>
      </c>
      <c r="C65" s="1" t="s">
        <v>26</v>
      </c>
      <c r="D65" s="1">
        <v>24.0</v>
      </c>
      <c r="E65" s="1" t="s">
        <v>8</v>
      </c>
      <c r="F65" s="6" t="str">
        <f t="shared" si="1"/>
        <v>LoganFosterMGDTC</v>
      </c>
      <c r="G65" s="2">
        <f>sumif('Track 5K'!$F$2:$F$301,F65,'Track 5K'!$J$2:$J$301)</f>
        <v>23.75</v>
      </c>
      <c r="H65" s="3">
        <f>sumif(Luti!$F$2:$F$304,F65,Luti!$J$2:$J$304)</f>
        <v>0</v>
      </c>
      <c r="I65" s="3">
        <f>sumif(Sandown!$F$2:$F$302,F65,Sandown!$J$2:$J$302)</f>
        <v>0</v>
      </c>
      <c r="J65" s="3">
        <f>sumif('RT 10K'!$F$2:$F$300,F65,'RT 10K'!$J$2:$J$300)</f>
        <v>0</v>
      </c>
      <c r="K65" s="3">
        <f>sumif('Manch Half'!$F$2:$F$301,F65,'Manch Half'!$J$2:$J$301)</f>
        <v>0</v>
      </c>
      <c r="L65" s="2">
        <f t="shared" si="2"/>
        <v>23.75</v>
      </c>
    </row>
    <row r="66">
      <c r="A66" s="1" t="s">
        <v>472</v>
      </c>
      <c r="B66" s="1" t="s">
        <v>197</v>
      </c>
      <c r="C66" s="1" t="s">
        <v>26</v>
      </c>
      <c r="D66" s="1">
        <v>49.0</v>
      </c>
      <c r="E66" s="1" t="s">
        <v>9</v>
      </c>
      <c r="F66" s="6" t="str">
        <f t="shared" si="1"/>
        <v>JasonFarisMUVRC</v>
      </c>
      <c r="G66" s="2">
        <f>sumif('Track 5K'!$F$2:$F$301,F66,'Track 5K'!$J$2:$J$301)</f>
        <v>0</v>
      </c>
      <c r="H66" s="3">
        <f>sumif(Luti!$F$2:$F$304,F66,Luti!$J$2:$J$304)</f>
        <v>0</v>
      </c>
      <c r="I66" s="3">
        <f>sumif(Sandown!$F$2:$F$302,F66,Sandown!$J$2:$J$302)</f>
        <v>0</v>
      </c>
      <c r="J66" s="3">
        <f>sumif('RT 10K'!$F$2:$F$300,F66,'RT 10K'!$J$2:$J$300)</f>
        <v>23.75</v>
      </c>
      <c r="K66" s="3">
        <f>sumif('Manch Half'!$F$2:$F$301,F66,'Manch Half'!$J$2:$J$301)</f>
        <v>0</v>
      </c>
      <c r="L66" s="2">
        <f t="shared" si="2"/>
        <v>23.75</v>
      </c>
    </row>
    <row r="67">
      <c r="A67" s="1" t="s">
        <v>473</v>
      </c>
      <c r="B67" s="1" t="s">
        <v>113</v>
      </c>
      <c r="C67" s="1" t="s">
        <v>26</v>
      </c>
      <c r="D67" s="1">
        <v>66.0</v>
      </c>
      <c r="E67" s="1" t="s">
        <v>8</v>
      </c>
      <c r="F67" s="6" t="str">
        <f t="shared" si="1"/>
        <v>GarySomogieMGDTC</v>
      </c>
      <c r="G67" s="2">
        <f>sumif('Track 5K'!$F$2:$F$301,F67,'Track 5K'!$J$2:$J$301)</f>
        <v>1.484375</v>
      </c>
      <c r="H67" s="3">
        <f>sumif(Luti!$F$2:$F$304,F67,Luti!$J$2:$J$304)</f>
        <v>2.34375</v>
      </c>
      <c r="I67" s="3">
        <f>sumif(Sandown!$F$2:$F$302,F67,Sandown!$J$2:$J$302)</f>
        <v>6.25</v>
      </c>
      <c r="J67" s="3">
        <f>sumif('RT 10K'!$F$2:$F$300,F67,'RT 10K'!$J$2:$J$300)</f>
        <v>12.5</v>
      </c>
      <c r="K67" s="3">
        <f>sumif('Manch Half'!$F$2:$F$301,F67,'Manch Half'!$J$2:$J$301)</f>
        <v>0</v>
      </c>
      <c r="L67" s="2">
        <f t="shared" si="2"/>
        <v>22.578125</v>
      </c>
    </row>
    <row r="68">
      <c r="A68" s="1" t="s">
        <v>29</v>
      </c>
      <c r="B68" s="1" t="s">
        <v>104</v>
      </c>
      <c r="C68" s="1" t="s">
        <v>26</v>
      </c>
      <c r="D68" s="1">
        <v>38.0</v>
      </c>
      <c r="E68" s="1" t="s">
        <v>8</v>
      </c>
      <c r="F68" s="6" t="str">
        <f t="shared" si="1"/>
        <v>MarkAmbroseMGDTC</v>
      </c>
      <c r="G68" s="2">
        <f>sumif('Track 5K'!$F$2:$F$301,F68,'Track 5K'!$J$2:$J$301)</f>
        <v>0</v>
      </c>
      <c r="H68" s="3">
        <f>sumif(Luti!$F$2:$F$304,F68,Luti!$J$2:$J$304)</f>
        <v>0</v>
      </c>
      <c r="I68" s="3">
        <f>sumif(Sandown!$F$2:$F$302,F68,Sandown!$J$2:$J$302)</f>
        <v>22.5</v>
      </c>
      <c r="J68" s="3">
        <f>sumif('RT 10K'!$F$2:$F$300,F68,'RT 10K'!$J$2:$J$300)</f>
        <v>0</v>
      </c>
      <c r="K68" s="3">
        <f>sumif('Manch Half'!$F$2:$F$301,F68,'Manch Half'!$J$2:$J$301)</f>
        <v>0</v>
      </c>
      <c r="L68" s="2">
        <f t="shared" si="2"/>
        <v>22.5</v>
      </c>
    </row>
    <row r="69">
      <c r="A69" s="1" t="s">
        <v>474</v>
      </c>
      <c r="B69" s="1" t="s">
        <v>475</v>
      </c>
      <c r="C69" s="1" t="s">
        <v>26</v>
      </c>
      <c r="D69" s="1">
        <v>52.0</v>
      </c>
      <c r="E69" s="1" t="s">
        <v>9</v>
      </c>
      <c r="F69" s="6" t="str">
        <f t="shared" si="1"/>
        <v>ToddMacKenzieMUVRC</v>
      </c>
      <c r="G69" s="2">
        <f>sumif('Track 5K'!$F$2:$F$301,F69,'Track 5K'!$J$2:$J$301)</f>
        <v>0</v>
      </c>
      <c r="H69" s="3">
        <f>sumif(Luti!$F$2:$F$304,F69,Luti!$J$2:$J$304)</f>
        <v>0</v>
      </c>
      <c r="I69" s="3">
        <f>sumif(Sandown!$F$2:$F$302,F69,Sandown!$J$2:$J$302)</f>
        <v>0</v>
      </c>
      <c r="J69" s="3">
        <f>sumif('RT 10K'!$F$2:$F$300,F69,'RT 10K'!$J$2:$J$300)</f>
        <v>22.5</v>
      </c>
      <c r="K69" s="3">
        <f>sumif('Manch Half'!$F$2:$F$301,F69,'Manch Half'!$J$2:$J$301)</f>
        <v>0</v>
      </c>
      <c r="L69" s="2">
        <f t="shared" si="2"/>
        <v>22.5</v>
      </c>
    </row>
    <row r="70">
      <c r="A70" s="1" t="s">
        <v>476</v>
      </c>
      <c r="B70" s="1" t="s">
        <v>477</v>
      </c>
      <c r="C70" s="1" t="s">
        <v>26</v>
      </c>
      <c r="D70" s="1">
        <v>38.0</v>
      </c>
      <c r="E70" s="1" t="s">
        <v>7</v>
      </c>
      <c r="F70" s="6" t="str">
        <f t="shared" si="1"/>
        <v>AdamGoldsteinMGCS</v>
      </c>
      <c r="G70" s="2">
        <f>sumif('Track 5K'!$F$2:$F$301,F70,'Track 5K'!$J$2:$J$301)</f>
        <v>21.25</v>
      </c>
      <c r="H70" s="3">
        <f>sumif(Luti!$F$2:$F$304,F70,Luti!$J$2:$J$304)</f>
        <v>0</v>
      </c>
      <c r="I70" s="3">
        <f>sumif(Sandown!$F$2:$F$302,F70,Sandown!$J$2:$J$302)</f>
        <v>0</v>
      </c>
      <c r="J70" s="3">
        <f>sumif('RT 10K'!$F$2:$F$300,F70,'RT 10K'!$J$2:$J$300)</f>
        <v>0</v>
      </c>
      <c r="K70" s="3">
        <f>sumif('Manch Half'!$F$2:$F$301,F70,'Manch Half'!$J$2:$J$301)</f>
        <v>0</v>
      </c>
      <c r="L70" s="2">
        <f t="shared" si="2"/>
        <v>21.25</v>
      </c>
    </row>
    <row r="71">
      <c r="A71" s="1" t="s">
        <v>433</v>
      </c>
      <c r="B71" s="1" t="s">
        <v>115</v>
      </c>
      <c r="C71" s="1" t="s">
        <v>26</v>
      </c>
      <c r="D71" s="1">
        <v>63.0</v>
      </c>
      <c r="E71" s="1" t="s">
        <v>8</v>
      </c>
      <c r="F71" s="6" t="str">
        <f t="shared" si="1"/>
        <v>JeffCrothersMGDTC</v>
      </c>
      <c r="G71" s="2">
        <f>sumif('Track 5K'!$F$2:$F$301,F71,'Track 5K'!$J$2:$J$301)</f>
        <v>0</v>
      </c>
      <c r="H71" s="3">
        <f>sumif(Luti!$F$2:$F$304,F71,Luti!$J$2:$J$304)</f>
        <v>0</v>
      </c>
      <c r="I71" s="3">
        <f>sumif(Sandown!$F$2:$F$302,F71,Sandown!$J$2:$J$302)</f>
        <v>21.25</v>
      </c>
      <c r="J71" s="3">
        <f>sumif('RT 10K'!$F$2:$F$300,F71,'RT 10K'!$J$2:$J$300)</f>
        <v>0</v>
      </c>
      <c r="K71" s="3">
        <f>sumif('Manch Half'!$F$2:$F$301,F71,'Manch Half'!$J$2:$J$301)</f>
        <v>0</v>
      </c>
      <c r="L71" s="2">
        <f t="shared" si="2"/>
        <v>21.25</v>
      </c>
    </row>
    <row r="72">
      <c r="A72" s="1" t="s">
        <v>48</v>
      </c>
      <c r="B72" s="1" t="s">
        <v>478</v>
      </c>
      <c r="C72" s="1" t="s">
        <v>26</v>
      </c>
      <c r="D72" s="1">
        <v>52.0</v>
      </c>
      <c r="E72" s="1" t="s">
        <v>9</v>
      </c>
      <c r="F72" s="6" t="str">
        <f t="shared" si="1"/>
        <v>ScottPauwMUVRC</v>
      </c>
      <c r="G72" s="2">
        <f>sumif('Track 5K'!$F$2:$F$301,F72,'Track 5K'!$J$2:$J$301)</f>
        <v>0</v>
      </c>
      <c r="H72" s="3">
        <f>sumif(Luti!$F$2:$F$304,F72,Luti!$J$2:$J$304)</f>
        <v>0</v>
      </c>
      <c r="I72" s="3">
        <f>sumif(Sandown!$F$2:$F$302,F72,Sandown!$J$2:$J$302)</f>
        <v>0</v>
      </c>
      <c r="J72" s="3">
        <f>sumif('RT 10K'!$F$2:$F$300,F72,'RT 10K'!$J$2:$J$300)</f>
        <v>21.25</v>
      </c>
      <c r="K72" s="3">
        <f>sumif('Manch Half'!$F$2:$F$301,F72,'Manch Half'!$J$2:$J$301)</f>
        <v>0</v>
      </c>
      <c r="L72" s="2">
        <f t="shared" si="2"/>
        <v>21.25</v>
      </c>
    </row>
    <row r="73">
      <c r="A73" s="1" t="s">
        <v>58</v>
      </c>
      <c r="B73" s="1" t="s">
        <v>479</v>
      </c>
      <c r="C73" s="1" t="s">
        <v>26</v>
      </c>
      <c r="D73" s="1">
        <v>54.0</v>
      </c>
      <c r="E73" s="1" t="s">
        <v>9</v>
      </c>
      <c r="F73" s="6" t="str">
        <f t="shared" si="1"/>
        <v>MichaelHerronMUVRC</v>
      </c>
      <c r="G73" s="2">
        <f>sumif('Track 5K'!$F$2:$F$301,F73,'Track 5K'!$J$2:$J$301)</f>
        <v>0</v>
      </c>
      <c r="H73" s="3">
        <f>sumif(Luti!$F$2:$F$304,F73,Luti!$J$2:$J$304)</f>
        <v>13.75</v>
      </c>
      <c r="I73" s="3">
        <f>sumif(Sandown!$F$2:$F$302,F73,Sandown!$J$2:$J$302)</f>
        <v>0</v>
      </c>
      <c r="J73" s="3">
        <f>sumif('RT 10K'!$F$2:$F$300,F73,'RT 10K'!$J$2:$J$300)</f>
        <v>0</v>
      </c>
      <c r="K73" s="3">
        <f>sumif('Manch Half'!$F$2:$F$301,F73,'Manch Half'!$J$2:$J$301)</f>
        <v>6.875</v>
      </c>
      <c r="L73" s="2">
        <f t="shared" si="2"/>
        <v>20.625</v>
      </c>
    </row>
    <row r="74">
      <c r="A74" s="1" t="s">
        <v>480</v>
      </c>
      <c r="B74" s="1" t="s">
        <v>481</v>
      </c>
      <c r="C74" s="1" t="s">
        <v>26</v>
      </c>
      <c r="D74" s="1">
        <v>55.0</v>
      </c>
      <c r="E74" s="1" t="s">
        <v>7</v>
      </c>
      <c r="F74" s="6" t="str">
        <f t="shared" si="1"/>
        <v>RandyPierceMGCS</v>
      </c>
      <c r="G74" s="2">
        <f>sumif('Track 5K'!$F$2:$F$301,F74,'Track 5K'!$J$2:$J$301)</f>
        <v>0</v>
      </c>
      <c r="H74" s="3">
        <f>sumif(Luti!$F$2:$F$304,F74,Luti!$J$2:$J$304)</f>
        <v>0</v>
      </c>
      <c r="I74" s="3">
        <f>sumif(Sandown!$F$2:$F$302,F74,Sandown!$J$2:$J$302)</f>
        <v>0</v>
      </c>
      <c r="J74" s="3">
        <f>sumif('RT 10K'!$F$2:$F$300,F74,'RT 10K'!$J$2:$J$300)</f>
        <v>0</v>
      </c>
      <c r="K74" s="3">
        <f>sumif('Manch Half'!$F$2:$F$301,F74,'Manch Half'!$J$2:$J$301)</f>
        <v>20</v>
      </c>
      <c r="L74" s="2">
        <f t="shared" si="2"/>
        <v>20</v>
      </c>
    </row>
    <row r="75">
      <c r="A75" s="1" t="s">
        <v>413</v>
      </c>
      <c r="B75" s="1" t="s">
        <v>482</v>
      </c>
      <c r="C75" s="1" t="s">
        <v>26</v>
      </c>
      <c r="D75" s="1">
        <v>49.0</v>
      </c>
      <c r="E75" s="1" t="s">
        <v>9</v>
      </c>
      <c r="F75" s="6" t="str">
        <f t="shared" si="1"/>
        <v>JohnSaroyanMUVRC</v>
      </c>
      <c r="G75" s="2">
        <f>sumif('Track 5K'!$F$2:$F$301,F75,'Track 5K'!$J$2:$J$301)</f>
        <v>0</v>
      </c>
      <c r="H75" s="3">
        <f>sumif(Luti!$F$2:$F$304,F75,Luti!$J$2:$J$304)</f>
        <v>0</v>
      </c>
      <c r="I75" s="3">
        <f>sumif(Sandown!$F$2:$F$302,F75,Sandown!$J$2:$J$302)</f>
        <v>0</v>
      </c>
      <c r="J75" s="3">
        <f>sumif('RT 10K'!$F$2:$F$300,F75,'RT 10K'!$J$2:$J$300)</f>
        <v>18.75</v>
      </c>
      <c r="K75" s="3">
        <f>sumif('Manch Half'!$F$2:$F$301,F75,'Manch Half'!$J$2:$J$301)</f>
        <v>0</v>
      </c>
      <c r="L75" s="2">
        <f t="shared" si="2"/>
        <v>18.75</v>
      </c>
    </row>
    <row r="76">
      <c r="A76" s="1" t="s">
        <v>483</v>
      </c>
      <c r="B76" s="1" t="s">
        <v>484</v>
      </c>
      <c r="C76" s="1" t="s">
        <v>26</v>
      </c>
      <c r="D76" s="1">
        <v>36.0</v>
      </c>
      <c r="E76" s="1" t="s">
        <v>8</v>
      </c>
      <c r="F76" s="6" t="str">
        <f t="shared" si="1"/>
        <v>RonaldGallantMGDTC</v>
      </c>
      <c r="G76" s="2">
        <f>sumif('Track 5K'!$F$2:$F$301,F76,'Track 5K'!$J$2:$J$301)</f>
        <v>0.546875</v>
      </c>
      <c r="H76" s="3">
        <f>sumif(Luti!$F$2:$F$304,F76,Luti!$J$2:$J$304)</f>
        <v>3.75</v>
      </c>
      <c r="I76" s="3">
        <f>sumif(Sandown!$F$2:$F$302,F76,Sandown!$J$2:$J$302)</f>
        <v>8.75</v>
      </c>
      <c r="J76" s="3">
        <f>sumif('RT 10K'!$F$2:$F$300,F76,'RT 10K'!$J$2:$J$300)</f>
        <v>0</v>
      </c>
      <c r="K76" s="3">
        <f>sumif('Manch Half'!$F$2:$F$301,F76,'Manch Half'!$J$2:$J$301)</f>
        <v>5.625</v>
      </c>
      <c r="L76" s="2">
        <f t="shared" si="2"/>
        <v>18.671875</v>
      </c>
    </row>
    <row r="77">
      <c r="A77" s="1" t="s">
        <v>29</v>
      </c>
      <c r="B77" s="1" t="s">
        <v>485</v>
      </c>
      <c r="C77" s="1" t="s">
        <v>26</v>
      </c>
      <c r="D77" s="1">
        <v>60.0</v>
      </c>
      <c r="E77" s="1" t="s">
        <v>8</v>
      </c>
      <c r="F77" s="6" t="str">
        <f t="shared" si="1"/>
        <v>MarkLutterMGDTC</v>
      </c>
      <c r="G77" s="2">
        <f>sumif('Track 5K'!$F$2:$F$301,F77,'Track 5K'!$J$2:$J$301)</f>
        <v>0.703125</v>
      </c>
      <c r="H77" s="3">
        <f>sumif(Luti!$F$2:$F$304,F77,Luti!$J$2:$J$304)</f>
        <v>5.3125</v>
      </c>
      <c r="I77" s="3">
        <f>sumif(Sandown!$F$2:$F$302,F77,Sandown!$J$2:$J$302)</f>
        <v>11.875</v>
      </c>
      <c r="J77" s="3">
        <f>sumif('RT 10K'!$F$2:$F$300,F77,'RT 10K'!$J$2:$J$300)</f>
        <v>0</v>
      </c>
      <c r="K77" s="3">
        <f>sumif('Manch Half'!$F$2:$F$301,F77,'Manch Half'!$J$2:$J$301)</f>
        <v>0</v>
      </c>
      <c r="L77" s="2">
        <f t="shared" si="2"/>
        <v>17.890625</v>
      </c>
    </row>
    <row r="78">
      <c r="A78" s="1" t="s">
        <v>58</v>
      </c>
      <c r="B78" s="1" t="s">
        <v>59</v>
      </c>
      <c r="C78" s="1" t="s">
        <v>26</v>
      </c>
      <c r="D78" s="1">
        <v>35.0</v>
      </c>
      <c r="E78" s="1" t="s">
        <v>8</v>
      </c>
      <c r="F78" s="6" t="str">
        <f t="shared" si="1"/>
        <v>MichaelElliottMGDTC</v>
      </c>
      <c r="G78" s="2">
        <f>sumif('Track 5K'!$F$2:$F$301,F78,'Track 5K'!$J$2:$J$301)</f>
        <v>0.166015625</v>
      </c>
      <c r="H78" s="3">
        <f>sumif(Luti!$F$2:$F$304,F78,Luti!$J$2:$J$304)</f>
        <v>1.5625</v>
      </c>
      <c r="I78" s="3">
        <f>sumif(Sandown!$F$2:$F$302,F78,Sandown!$J$2:$J$302)</f>
        <v>4.6875</v>
      </c>
      <c r="J78" s="3">
        <f>sumif('RT 10K'!$F$2:$F$300,F78,'RT 10K'!$J$2:$J$300)</f>
        <v>8.75</v>
      </c>
      <c r="K78" s="3">
        <f>sumif('Manch Half'!$F$2:$F$301,F78,'Manch Half'!$J$2:$J$301)</f>
        <v>2.65625</v>
      </c>
      <c r="L78" s="2">
        <f t="shared" si="2"/>
        <v>17.82226563</v>
      </c>
    </row>
    <row r="79">
      <c r="A79" s="1" t="s">
        <v>458</v>
      </c>
      <c r="B79" s="1" t="s">
        <v>325</v>
      </c>
      <c r="C79" s="1" t="s">
        <v>26</v>
      </c>
      <c r="D79" s="1">
        <v>52.0</v>
      </c>
      <c r="E79" s="1" t="s">
        <v>11</v>
      </c>
      <c r="F79" s="6" t="str">
        <f t="shared" si="1"/>
        <v>StephenLandryMGSRT</v>
      </c>
      <c r="G79" s="2">
        <f>sumif('Track 5K'!$F$2:$F$301,F79,'Track 5K'!$J$2:$J$301)</f>
        <v>0</v>
      </c>
      <c r="H79" s="3">
        <f>sumif(Luti!$F$2:$F$304,F79,Luti!$J$2:$J$304)</f>
        <v>17.5</v>
      </c>
      <c r="I79" s="3">
        <f>sumif(Sandown!$F$2:$F$302,F79,Sandown!$J$2:$J$302)</f>
        <v>0</v>
      </c>
      <c r="J79" s="3">
        <f>sumif('RT 10K'!$F$2:$F$300,F79,'RT 10K'!$J$2:$J$300)</f>
        <v>0</v>
      </c>
      <c r="K79" s="3">
        <f>sumif('Manch Half'!$F$2:$F$301,F79,'Manch Half'!$J$2:$J$301)</f>
        <v>0</v>
      </c>
      <c r="L79" s="2">
        <f t="shared" si="2"/>
        <v>17.5</v>
      </c>
    </row>
    <row r="80">
      <c r="A80" s="1" t="s">
        <v>486</v>
      </c>
      <c r="B80" s="1" t="s">
        <v>487</v>
      </c>
      <c r="C80" s="1" t="s">
        <v>26</v>
      </c>
      <c r="D80" s="1">
        <v>58.0</v>
      </c>
      <c r="E80" s="1" t="s">
        <v>8</v>
      </c>
      <c r="F80" s="6" t="str">
        <f t="shared" si="1"/>
        <v>ColinO'MearaMGDTC</v>
      </c>
      <c r="G80" s="2">
        <f>sumif('Track 5K'!$F$2:$F$301,F80,'Track 5K'!$J$2:$J$301)</f>
        <v>0</v>
      </c>
      <c r="H80" s="3">
        <f>sumif(Luti!$F$2:$F$304,F80,Luti!$J$2:$J$304)</f>
        <v>5</v>
      </c>
      <c r="I80" s="3">
        <f>sumif(Sandown!$F$2:$F$302,F80,Sandown!$J$2:$J$302)</f>
        <v>12.5</v>
      </c>
      <c r="J80" s="3">
        <f>sumif('RT 10K'!$F$2:$F$300,F80,'RT 10K'!$J$2:$J$300)</f>
        <v>0</v>
      </c>
      <c r="K80" s="3">
        <f>sumif('Manch Half'!$F$2:$F$301,F80,'Manch Half'!$J$2:$J$301)</f>
        <v>0</v>
      </c>
      <c r="L80" s="2">
        <f t="shared" si="2"/>
        <v>17.5</v>
      </c>
    </row>
    <row r="81">
      <c r="A81" s="1" t="s">
        <v>488</v>
      </c>
      <c r="B81" s="1" t="s">
        <v>489</v>
      </c>
      <c r="C81" s="1" t="s">
        <v>26</v>
      </c>
      <c r="D81" s="1">
        <v>46.0</v>
      </c>
      <c r="E81" s="1" t="s">
        <v>10</v>
      </c>
      <c r="F81" s="6" t="str">
        <f t="shared" si="1"/>
        <v>BrettRickenbachMMILL</v>
      </c>
      <c r="G81" s="2">
        <f>sumif('Track 5K'!$F$2:$F$301,F81,'Track 5K'!$J$2:$J$301)</f>
        <v>0</v>
      </c>
      <c r="H81" s="3">
        <f>sumif(Luti!$F$2:$F$304,F81,Luti!$J$2:$J$304)</f>
        <v>0</v>
      </c>
      <c r="I81" s="3">
        <f>sumif(Sandown!$F$2:$F$302,F81,Sandown!$J$2:$J$302)</f>
        <v>17.5</v>
      </c>
      <c r="J81" s="3">
        <f>sumif('RT 10K'!$F$2:$F$300,F81,'RT 10K'!$J$2:$J$300)</f>
        <v>0</v>
      </c>
      <c r="K81" s="3">
        <f>sumif('Manch Half'!$F$2:$F$301,F81,'Manch Half'!$J$2:$J$301)</f>
        <v>0</v>
      </c>
      <c r="L81" s="2">
        <f t="shared" si="2"/>
        <v>17.5</v>
      </c>
    </row>
    <row r="82">
      <c r="A82" s="1" t="s">
        <v>490</v>
      </c>
      <c r="B82" s="1" t="s">
        <v>491</v>
      </c>
      <c r="C82" s="1" t="s">
        <v>26</v>
      </c>
      <c r="D82" s="1">
        <v>52.0</v>
      </c>
      <c r="E82" s="1" t="s">
        <v>7</v>
      </c>
      <c r="F82" s="6" t="str">
        <f t="shared" si="1"/>
        <v>RodneyAndreMGCS</v>
      </c>
      <c r="G82" s="2">
        <f>sumif('Track 5K'!$F$2:$F$301,F82,'Track 5K'!$J$2:$J$301)</f>
        <v>0</v>
      </c>
      <c r="H82" s="3">
        <f>sumif(Luti!$F$2:$F$304,F82,Luti!$J$2:$J$304)</f>
        <v>0</v>
      </c>
      <c r="I82" s="3">
        <f>sumif(Sandown!$F$2:$F$302,F82,Sandown!$J$2:$J$302)</f>
        <v>0</v>
      </c>
      <c r="J82" s="3">
        <f>sumif('RT 10K'!$F$2:$F$300,F82,'RT 10K'!$J$2:$J$300)</f>
        <v>0</v>
      </c>
      <c r="K82" s="3">
        <f>sumif('Manch Half'!$F$2:$F$301,F82,'Manch Half'!$J$2:$J$301)</f>
        <v>17.5</v>
      </c>
      <c r="L82" s="2">
        <f t="shared" si="2"/>
        <v>17.5</v>
      </c>
    </row>
    <row r="83">
      <c r="A83" s="1" t="s">
        <v>421</v>
      </c>
      <c r="B83" s="1" t="s">
        <v>492</v>
      </c>
      <c r="C83" s="1" t="s">
        <v>26</v>
      </c>
      <c r="D83" s="1">
        <v>66.0</v>
      </c>
      <c r="E83" s="1" t="s">
        <v>9</v>
      </c>
      <c r="F83" s="6" t="str">
        <f t="shared" si="1"/>
        <v>PatrickMcCabeMUVRC</v>
      </c>
      <c r="G83" s="2">
        <f>sumif('Track 5K'!$F$2:$F$301,F83,'Track 5K'!$J$2:$J$301)</f>
        <v>0</v>
      </c>
      <c r="H83" s="3">
        <f>sumif(Luti!$F$2:$F$304,F83,Luti!$J$2:$J$304)</f>
        <v>0</v>
      </c>
      <c r="I83" s="3">
        <f>sumif(Sandown!$F$2:$F$302,F83,Sandown!$J$2:$J$302)</f>
        <v>0</v>
      </c>
      <c r="J83" s="3">
        <f>sumif('RT 10K'!$F$2:$F$300,F83,'RT 10K'!$J$2:$J$300)</f>
        <v>16.25</v>
      </c>
      <c r="K83" s="3">
        <f>sumif('Manch Half'!$F$2:$F$301,F83,'Manch Half'!$J$2:$J$301)</f>
        <v>0</v>
      </c>
      <c r="L83" s="2">
        <f t="shared" si="2"/>
        <v>16.25</v>
      </c>
    </row>
    <row r="84">
      <c r="A84" s="1" t="s">
        <v>493</v>
      </c>
      <c r="B84" s="1" t="s">
        <v>236</v>
      </c>
      <c r="C84" s="1" t="s">
        <v>26</v>
      </c>
      <c r="D84" s="1">
        <v>68.0</v>
      </c>
      <c r="E84" s="1" t="s">
        <v>10</v>
      </c>
      <c r="F84" s="6" t="str">
        <f t="shared" si="1"/>
        <v>DavidFarrellMMILL</v>
      </c>
      <c r="G84" s="2">
        <f>sumif('Track 5K'!$F$2:$F$301,F84,'Track 5K'!$J$2:$J$301)</f>
        <v>0</v>
      </c>
      <c r="H84" s="3">
        <f>sumif(Luti!$F$2:$F$304,F84,Luti!$J$2:$J$304)</f>
        <v>0</v>
      </c>
      <c r="I84" s="3">
        <f>sumif(Sandown!$F$2:$F$302,F84,Sandown!$J$2:$J$302)</f>
        <v>0</v>
      </c>
      <c r="J84" s="3">
        <f>sumif('RT 10K'!$F$2:$F$300,F84,'RT 10K'!$J$2:$J$300)</f>
        <v>0</v>
      </c>
      <c r="K84" s="3">
        <f>sumif('Manch Half'!$F$2:$F$301,F84,'Manch Half'!$J$2:$J$301)</f>
        <v>16.25</v>
      </c>
      <c r="L84" s="2">
        <f t="shared" si="2"/>
        <v>16.25</v>
      </c>
    </row>
    <row r="85">
      <c r="A85" s="1" t="s">
        <v>458</v>
      </c>
      <c r="B85" s="1" t="s">
        <v>494</v>
      </c>
      <c r="C85" s="1" t="s">
        <v>26</v>
      </c>
      <c r="D85" s="1">
        <v>42.0</v>
      </c>
      <c r="E85" s="1" t="s">
        <v>7</v>
      </c>
      <c r="F85" s="6" t="str">
        <f t="shared" si="1"/>
        <v>StephenRouleauMGCS</v>
      </c>
      <c r="G85" s="2">
        <f>sumif('Track 5K'!$F$2:$F$301,F85,'Track 5K'!$J$2:$J$301)</f>
        <v>0</v>
      </c>
      <c r="H85" s="3">
        <f>sumif(Luti!$F$2:$F$304,F85,Luti!$J$2:$J$304)</f>
        <v>4.6875</v>
      </c>
      <c r="I85" s="3">
        <f>sumif(Sandown!$F$2:$F$302,F85,Sandown!$J$2:$J$302)</f>
        <v>4.375</v>
      </c>
      <c r="J85" s="3">
        <f>sumif('RT 10K'!$F$2:$F$300,F85,'RT 10K'!$J$2:$J$300)</f>
        <v>0</v>
      </c>
      <c r="K85" s="3">
        <f>sumif('Manch Half'!$F$2:$F$301,F85,'Manch Half'!$J$2:$J$301)</f>
        <v>6.25</v>
      </c>
      <c r="L85" s="2">
        <f t="shared" si="2"/>
        <v>15.3125</v>
      </c>
    </row>
    <row r="86">
      <c r="A86" s="1" t="s">
        <v>409</v>
      </c>
      <c r="B86" s="1" t="s">
        <v>215</v>
      </c>
      <c r="C86" s="1" t="s">
        <v>26</v>
      </c>
      <c r="D86" s="1">
        <v>58.0</v>
      </c>
      <c r="E86" s="1" t="s">
        <v>8</v>
      </c>
      <c r="F86" s="6" t="str">
        <f t="shared" si="1"/>
        <v>SeanCoyleMGDTC</v>
      </c>
      <c r="G86" s="2">
        <f>sumif('Track 5K'!$F$2:$F$301,F86,'Track 5K'!$J$2:$J$301)</f>
        <v>0</v>
      </c>
      <c r="H86" s="3">
        <f>sumif(Luti!$F$2:$F$304,F86,Luti!$J$2:$J$304)</f>
        <v>15</v>
      </c>
      <c r="I86" s="3">
        <f>sumif(Sandown!$F$2:$F$302,F86,Sandown!$J$2:$J$302)</f>
        <v>0</v>
      </c>
      <c r="J86" s="3">
        <f>sumif('RT 10K'!$F$2:$F$300,F86,'RT 10K'!$J$2:$J$300)</f>
        <v>0</v>
      </c>
      <c r="K86" s="3">
        <f>sumif('Manch Half'!$F$2:$F$301,F86,'Manch Half'!$J$2:$J$301)</f>
        <v>0</v>
      </c>
      <c r="L86" s="2">
        <f t="shared" si="2"/>
        <v>15</v>
      </c>
    </row>
    <row r="87">
      <c r="A87" s="1" t="s">
        <v>495</v>
      </c>
      <c r="B87" s="1" t="s">
        <v>496</v>
      </c>
      <c r="C87" s="1" t="s">
        <v>26</v>
      </c>
      <c r="D87" s="1">
        <v>56.0</v>
      </c>
      <c r="E87" s="1" t="s">
        <v>10</v>
      </c>
      <c r="F87" s="6" t="str">
        <f t="shared" si="1"/>
        <v>KeithFarrenMMILL</v>
      </c>
      <c r="G87" s="2">
        <f>sumif('Track 5K'!$F$2:$F$301,F87,'Track 5K'!$J$2:$J$301)</f>
        <v>0</v>
      </c>
      <c r="H87" s="3">
        <f>sumif(Luti!$F$2:$F$304,F87,Luti!$J$2:$J$304)</f>
        <v>0</v>
      </c>
      <c r="I87" s="3">
        <f>sumif(Sandown!$F$2:$F$302,F87,Sandown!$J$2:$J$302)</f>
        <v>0</v>
      </c>
      <c r="J87" s="3">
        <f>sumif('RT 10K'!$F$2:$F$300,F87,'RT 10K'!$J$2:$J$300)</f>
        <v>15</v>
      </c>
      <c r="K87" s="3">
        <f>sumif('Manch Half'!$F$2:$F$301,F87,'Manch Half'!$J$2:$J$301)</f>
        <v>0</v>
      </c>
      <c r="L87" s="2">
        <f t="shared" si="2"/>
        <v>15</v>
      </c>
    </row>
    <row r="88">
      <c r="A88" s="1" t="s">
        <v>434</v>
      </c>
      <c r="B88" s="1" t="s">
        <v>265</v>
      </c>
      <c r="C88" s="1" t="s">
        <v>26</v>
      </c>
      <c r="D88" s="1">
        <v>38.0</v>
      </c>
      <c r="E88" s="1" t="s">
        <v>10</v>
      </c>
      <c r="F88" s="6" t="str">
        <f t="shared" si="1"/>
        <v>TomJohnsonMMILL</v>
      </c>
      <c r="G88" s="2">
        <f>sumif('Track 5K'!$F$2:$F$301,F88,'Track 5K'!$J$2:$J$301)</f>
        <v>0</v>
      </c>
      <c r="H88" s="3">
        <f>sumif(Luti!$F$2:$F$304,F88,Luti!$J$2:$J$304)</f>
        <v>0</v>
      </c>
      <c r="I88" s="3">
        <f>sumif(Sandown!$F$2:$F$302,F88,Sandown!$J$2:$J$302)</f>
        <v>0</v>
      </c>
      <c r="J88" s="3">
        <f>sumif('RT 10K'!$F$2:$F$300,F88,'RT 10K'!$J$2:$J$300)</f>
        <v>0</v>
      </c>
      <c r="K88" s="3">
        <f>sumif('Manch Half'!$F$2:$F$301,F88,'Manch Half'!$J$2:$J$301)</f>
        <v>15</v>
      </c>
      <c r="L88" s="2">
        <f t="shared" si="2"/>
        <v>15</v>
      </c>
    </row>
    <row r="89">
      <c r="A89" s="1" t="s">
        <v>497</v>
      </c>
      <c r="B89" s="1" t="s">
        <v>498</v>
      </c>
      <c r="C89" s="1" t="s">
        <v>26</v>
      </c>
      <c r="D89" s="1">
        <v>75.0</v>
      </c>
      <c r="E89" s="1" t="s">
        <v>7</v>
      </c>
      <c r="F89" s="6" t="str">
        <f t="shared" si="1"/>
        <v>RaymondBoutotteMGCS</v>
      </c>
      <c r="G89" s="2">
        <f>sumif('Track 5K'!$F$2:$F$301,F89,'Track 5K'!$J$2:$J$301)</f>
        <v>0.1171875</v>
      </c>
      <c r="H89" s="3">
        <f>sumif(Luti!$F$2:$F$304,F89,Luti!$J$2:$J$304)</f>
        <v>1.328125</v>
      </c>
      <c r="I89" s="3">
        <f>sumif(Sandown!$F$2:$F$302,F89,Sandown!$J$2:$J$302)</f>
        <v>5.3125</v>
      </c>
      <c r="J89" s="3">
        <f>sumif('RT 10K'!$F$2:$F$300,F89,'RT 10K'!$J$2:$J$300)</f>
        <v>8.125</v>
      </c>
      <c r="K89" s="3">
        <f>sumif('Manch Half'!$F$2:$F$301,F89,'Manch Half'!$J$2:$J$301)</f>
        <v>0</v>
      </c>
      <c r="L89" s="2">
        <f t="shared" si="2"/>
        <v>14.8828125</v>
      </c>
    </row>
    <row r="90">
      <c r="A90" s="1" t="s">
        <v>48</v>
      </c>
      <c r="B90" s="1" t="s">
        <v>499</v>
      </c>
      <c r="C90" s="1" t="s">
        <v>26</v>
      </c>
      <c r="D90" s="1">
        <v>46.0</v>
      </c>
      <c r="E90" s="1" t="s">
        <v>9</v>
      </c>
      <c r="F90" s="6" t="str">
        <f t="shared" si="1"/>
        <v>ScottSandersMUVRC</v>
      </c>
      <c r="G90" s="2">
        <f>sumif('Track 5K'!$F$2:$F$301,F90,'Track 5K'!$J$2:$J$301)</f>
        <v>0</v>
      </c>
      <c r="H90" s="3">
        <f>sumif(Luti!$F$2:$F$304,F90,Luti!$J$2:$J$304)</f>
        <v>0</v>
      </c>
      <c r="I90" s="3">
        <f>sumif(Sandown!$F$2:$F$302,F90,Sandown!$J$2:$J$302)</f>
        <v>0</v>
      </c>
      <c r="J90" s="3">
        <f>sumif('RT 10K'!$F$2:$F$300,F90,'RT 10K'!$J$2:$J$300)</f>
        <v>13.75</v>
      </c>
      <c r="K90" s="3">
        <f>sumif('Manch Half'!$F$2:$F$301,F90,'Manch Half'!$J$2:$J$301)</f>
        <v>0</v>
      </c>
      <c r="L90" s="2">
        <f t="shared" si="2"/>
        <v>13.75</v>
      </c>
    </row>
    <row r="91">
      <c r="A91" s="1" t="s">
        <v>500</v>
      </c>
      <c r="B91" s="1" t="s">
        <v>501</v>
      </c>
      <c r="C91" s="1" t="s">
        <v>26</v>
      </c>
      <c r="D91" s="1">
        <v>63.0</v>
      </c>
      <c r="E91" s="1" t="s">
        <v>8</v>
      </c>
      <c r="F91" s="6" t="str">
        <f t="shared" si="1"/>
        <v>RonFallerMGDTC</v>
      </c>
      <c r="G91" s="2">
        <f>sumif('Track 5K'!$F$2:$F$301,F91,'Track 5K'!$J$2:$J$301)</f>
        <v>0</v>
      </c>
      <c r="H91" s="3">
        <f>sumif(Luti!$F$2:$F$304,F91,Luti!$J$2:$J$304)</f>
        <v>0</v>
      </c>
      <c r="I91" s="3">
        <f>sumif(Sandown!$F$2:$F$302,F91,Sandown!$J$2:$J$302)</f>
        <v>0</v>
      </c>
      <c r="J91" s="3">
        <f>sumif('RT 10K'!$F$2:$F$300,F91,'RT 10K'!$J$2:$J$300)</f>
        <v>0</v>
      </c>
      <c r="K91" s="3">
        <f>sumif('Manch Half'!$F$2:$F$301,F91,'Manch Half'!$J$2:$J$301)</f>
        <v>13.75</v>
      </c>
      <c r="L91" s="2">
        <f t="shared" si="2"/>
        <v>13.75</v>
      </c>
    </row>
    <row r="92">
      <c r="A92" s="1" t="s">
        <v>468</v>
      </c>
      <c r="B92" s="1" t="s">
        <v>502</v>
      </c>
      <c r="C92" s="1" t="s">
        <v>26</v>
      </c>
      <c r="D92" s="1">
        <v>48.0</v>
      </c>
      <c r="E92" s="1" t="s">
        <v>9</v>
      </c>
      <c r="F92" s="6" t="str">
        <f t="shared" si="1"/>
        <v>RickJuniorMUVRC</v>
      </c>
      <c r="G92" s="2">
        <f>sumif('Track 5K'!$F$2:$F$301,F92,'Track 5K'!$J$2:$J$301)</f>
        <v>0.46875</v>
      </c>
      <c r="H92" s="3">
        <f>sumif(Luti!$F$2:$F$304,F92,Luti!$J$2:$J$304)</f>
        <v>3.4375</v>
      </c>
      <c r="I92" s="3">
        <f>sumif(Sandown!$F$2:$F$302,F92,Sandown!$J$2:$J$302)</f>
        <v>9.375</v>
      </c>
      <c r="J92" s="3">
        <f>sumif('RT 10K'!$F$2:$F$300,F92,'RT 10K'!$J$2:$J$300)</f>
        <v>0</v>
      </c>
      <c r="K92" s="3">
        <f>sumif('Manch Half'!$F$2:$F$301,F92,'Manch Half'!$J$2:$J$301)</f>
        <v>0</v>
      </c>
      <c r="L92" s="2">
        <f t="shared" si="2"/>
        <v>13.28125</v>
      </c>
    </row>
    <row r="93">
      <c r="A93" s="1" t="s">
        <v>493</v>
      </c>
      <c r="B93" s="1" t="s">
        <v>503</v>
      </c>
      <c r="C93" s="1" t="s">
        <v>26</v>
      </c>
      <c r="D93" s="1">
        <v>50.0</v>
      </c>
      <c r="E93" s="1" t="s">
        <v>10</v>
      </c>
      <c r="F93" s="6" t="str">
        <f t="shared" si="1"/>
        <v>DavidSaarinenMMILL</v>
      </c>
      <c r="G93" s="2">
        <f>sumif('Track 5K'!$F$2:$F$301,F93,'Track 5K'!$J$2:$J$301)</f>
        <v>12.5</v>
      </c>
      <c r="H93" s="3">
        <f>sumif(Luti!$F$2:$F$304,F93,Luti!$J$2:$J$304)</f>
        <v>0</v>
      </c>
      <c r="I93" s="3">
        <f>sumif(Sandown!$F$2:$F$302,F93,Sandown!$J$2:$J$302)</f>
        <v>0</v>
      </c>
      <c r="J93" s="3">
        <f>sumif('RT 10K'!$F$2:$F$300,F93,'RT 10K'!$J$2:$J$300)</f>
        <v>0</v>
      </c>
      <c r="K93" s="3">
        <f>sumif('Manch Half'!$F$2:$F$301,F93,'Manch Half'!$J$2:$J$301)</f>
        <v>0</v>
      </c>
      <c r="L93" s="2">
        <f t="shared" si="2"/>
        <v>12.5</v>
      </c>
    </row>
    <row r="94">
      <c r="A94" s="1" t="s">
        <v>504</v>
      </c>
      <c r="B94" s="1" t="s">
        <v>505</v>
      </c>
      <c r="C94" s="1" t="s">
        <v>26</v>
      </c>
      <c r="D94" s="1">
        <v>48.0</v>
      </c>
      <c r="E94" s="1" t="s">
        <v>9</v>
      </c>
      <c r="F94" s="6" t="str">
        <f t="shared" si="1"/>
        <v>LewisRyanMUVRC</v>
      </c>
      <c r="G94" s="2">
        <f>sumif('Track 5K'!$F$2:$F$301,F94,'Track 5K'!$J$2:$J$301)</f>
        <v>0</v>
      </c>
      <c r="H94" s="3">
        <f>sumif(Luti!$F$2:$F$304,F94,Luti!$J$2:$J$304)</f>
        <v>0</v>
      </c>
      <c r="I94" s="3">
        <f>sumif(Sandown!$F$2:$F$302,F94,Sandown!$J$2:$J$302)</f>
        <v>0</v>
      </c>
      <c r="J94" s="3">
        <f>sumif('RT 10K'!$F$2:$F$300,F94,'RT 10K'!$J$2:$J$300)</f>
        <v>0</v>
      </c>
      <c r="K94" s="3">
        <f>sumif('Manch Half'!$F$2:$F$301,F94,'Manch Half'!$J$2:$J$301)</f>
        <v>12.5</v>
      </c>
      <c r="L94" s="2">
        <f t="shared" si="2"/>
        <v>12.5</v>
      </c>
    </row>
    <row r="95">
      <c r="A95" s="1" t="s">
        <v>409</v>
      </c>
      <c r="B95" s="1" t="s">
        <v>217</v>
      </c>
      <c r="C95" s="1" t="s">
        <v>26</v>
      </c>
      <c r="D95" s="1">
        <v>46.0</v>
      </c>
      <c r="E95" s="1" t="s">
        <v>9</v>
      </c>
      <c r="F95" s="6" t="str">
        <f t="shared" si="1"/>
        <v>SeanWolfeMUVRC</v>
      </c>
      <c r="G95" s="2">
        <f>sumif('Track 5K'!$F$2:$F$301,F95,'Track 5K'!$J$2:$J$301)</f>
        <v>0.33203125</v>
      </c>
      <c r="H95" s="3">
        <f>sumif(Luti!$F$2:$F$304,F95,Luti!$J$2:$J$304)</f>
        <v>0</v>
      </c>
      <c r="I95" s="3">
        <f>sumif(Sandown!$F$2:$F$302,F95,Sandown!$J$2:$J$302)</f>
        <v>0</v>
      </c>
      <c r="J95" s="3">
        <f>sumif('RT 10K'!$F$2:$F$300,F95,'RT 10K'!$J$2:$J$300)</f>
        <v>11.875</v>
      </c>
      <c r="K95" s="3">
        <f>sumif('Manch Half'!$F$2:$F$301,F95,'Manch Half'!$J$2:$J$301)</f>
        <v>0</v>
      </c>
      <c r="L95" s="2">
        <f t="shared" si="2"/>
        <v>12.20703125</v>
      </c>
    </row>
    <row r="96">
      <c r="A96" s="1" t="s">
        <v>506</v>
      </c>
      <c r="B96" s="1" t="s">
        <v>154</v>
      </c>
      <c r="C96" s="1" t="s">
        <v>26</v>
      </c>
      <c r="D96" s="1">
        <v>57.0</v>
      </c>
      <c r="E96" s="1" t="s">
        <v>8</v>
      </c>
      <c r="F96" s="6" t="str">
        <f t="shared" si="1"/>
        <v>BillNawnMGDTC</v>
      </c>
      <c r="G96" s="2">
        <f>sumif('Track 5K'!$F$2:$F$301,F96,'Track 5K'!$J$2:$J$301)</f>
        <v>11.875</v>
      </c>
      <c r="H96" s="3">
        <f>sumif(Luti!$F$2:$F$304,F96,Luti!$J$2:$J$304)</f>
        <v>0</v>
      </c>
      <c r="I96" s="3">
        <f>sumif(Sandown!$F$2:$F$302,F96,Sandown!$J$2:$J$302)</f>
        <v>0</v>
      </c>
      <c r="J96" s="3">
        <f>sumif('RT 10K'!$F$2:$F$300,F96,'RT 10K'!$J$2:$J$300)</f>
        <v>0</v>
      </c>
      <c r="K96" s="3">
        <f>sumif('Manch Half'!$F$2:$F$301,F96,'Manch Half'!$J$2:$J$301)</f>
        <v>0</v>
      </c>
      <c r="L96" s="2">
        <f t="shared" si="2"/>
        <v>11.875</v>
      </c>
    </row>
    <row r="97">
      <c r="A97" s="1" t="s">
        <v>507</v>
      </c>
      <c r="B97" s="1" t="s">
        <v>508</v>
      </c>
      <c r="C97" s="1" t="s">
        <v>26</v>
      </c>
      <c r="D97" s="1">
        <v>44.0</v>
      </c>
      <c r="E97" s="1" t="s">
        <v>10</v>
      </c>
      <c r="F97" s="6" t="str">
        <f t="shared" si="1"/>
        <v>EdwardFerris, IIIMMILL</v>
      </c>
      <c r="G97" s="2">
        <f>sumif('Track 5K'!$F$2:$F$301,F97,'Track 5K'!$J$2:$J$301)</f>
        <v>0</v>
      </c>
      <c r="H97" s="3">
        <f>sumif(Luti!$F$2:$F$304,F97,Luti!$J$2:$J$304)</f>
        <v>0</v>
      </c>
      <c r="I97" s="3">
        <f>sumif(Sandown!$F$2:$F$302,F97,Sandown!$J$2:$J$302)</f>
        <v>0</v>
      </c>
      <c r="J97" s="3">
        <f>sumif('RT 10K'!$F$2:$F$300,F97,'RT 10K'!$J$2:$J$300)</f>
        <v>0</v>
      </c>
      <c r="K97" s="3">
        <f>sumif('Manch Half'!$F$2:$F$301,F97,'Manch Half'!$J$2:$J$301)</f>
        <v>11.875</v>
      </c>
      <c r="L97" s="2">
        <f t="shared" si="2"/>
        <v>11.875</v>
      </c>
    </row>
    <row r="98">
      <c r="A98" s="1" t="s">
        <v>509</v>
      </c>
      <c r="B98" s="1" t="s">
        <v>510</v>
      </c>
      <c r="C98" s="1" t="s">
        <v>26</v>
      </c>
      <c r="D98" s="1">
        <v>74.0</v>
      </c>
      <c r="E98" s="1" t="s">
        <v>8</v>
      </c>
      <c r="F98" s="6" t="str">
        <f t="shared" si="1"/>
        <v>CharlesMorgansonMGDTC</v>
      </c>
      <c r="G98" s="2">
        <f>sumif('Track 5K'!$F$2:$F$301,F98,'Track 5K'!$J$2:$J$301)</f>
        <v>0.087890625</v>
      </c>
      <c r="H98" s="3">
        <f>sumif(Luti!$F$2:$F$304,F98,Luti!$J$2:$J$304)</f>
        <v>0.78125</v>
      </c>
      <c r="I98" s="3">
        <f>sumif(Sandown!$F$2:$F$302,F98,Sandown!$J$2:$J$302)</f>
        <v>4.0625</v>
      </c>
      <c r="J98" s="3">
        <f>sumif('RT 10K'!$F$2:$F$300,F98,'RT 10K'!$J$2:$J$300)</f>
        <v>6.875</v>
      </c>
      <c r="K98" s="3">
        <f>sumif('Manch Half'!$F$2:$F$301,F98,'Manch Half'!$J$2:$J$301)</f>
        <v>0</v>
      </c>
      <c r="L98" s="2">
        <f t="shared" si="2"/>
        <v>11.80664063</v>
      </c>
    </row>
    <row r="99">
      <c r="A99" s="1" t="s">
        <v>396</v>
      </c>
      <c r="B99" s="1" t="s">
        <v>511</v>
      </c>
      <c r="C99" s="1" t="s">
        <v>26</v>
      </c>
      <c r="D99" s="1">
        <v>57.0</v>
      </c>
      <c r="E99" s="1" t="s">
        <v>8</v>
      </c>
      <c r="F99" s="6" t="str">
        <f t="shared" si="1"/>
        <v>PaulSchofieldMGDTC</v>
      </c>
      <c r="G99" s="2">
        <f>sumif('Track 5K'!$F$2:$F$301,F99,'Track 5K'!$J$2:$J$301)</f>
        <v>0</v>
      </c>
      <c r="H99" s="3">
        <f>sumif(Luti!$F$2:$F$304,F99,Luti!$J$2:$J$304)</f>
        <v>0.7421875</v>
      </c>
      <c r="I99" s="3">
        <f>sumif(Sandown!$F$2:$F$302,F99,Sandown!$J$2:$J$302)</f>
        <v>3.125</v>
      </c>
      <c r="J99" s="3">
        <f>sumif('RT 10K'!$F$2:$F$300,F99,'RT 10K'!$J$2:$J$300)</f>
        <v>6.25</v>
      </c>
      <c r="K99" s="3">
        <f>sumif('Manch Half'!$F$2:$F$301,F99,'Manch Half'!$J$2:$J$301)</f>
        <v>1.5625</v>
      </c>
      <c r="L99" s="2">
        <f t="shared" si="2"/>
        <v>11.6796875</v>
      </c>
    </row>
    <row r="100">
      <c r="A100" s="1" t="s">
        <v>512</v>
      </c>
      <c r="B100" s="1" t="s">
        <v>513</v>
      </c>
      <c r="C100" s="1" t="s">
        <v>26</v>
      </c>
      <c r="D100" s="1">
        <v>58.0</v>
      </c>
      <c r="E100" s="1" t="s">
        <v>10</v>
      </c>
      <c r="F100" s="6" t="str">
        <f t="shared" si="1"/>
        <v>BryanNowellMMILL</v>
      </c>
      <c r="G100" s="2">
        <f>sumif('Track 5K'!$F$2:$F$301,F100,'Track 5K'!$J$2:$J$301)</f>
        <v>1.40625</v>
      </c>
      <c r="H100" s="3">
        <f>sumif(Luti!$F$2:$F$304,F100,Luti!$J$2:$J$304)</f>
        <v>0</v>
      </c>
      <c r="I100" s="3">
        <f>sumif(Sandown!$F$2:$F$302,F100,Sandown!$J$2:$J$302)</f>
        <v>0</v>
      </c>
      <c r="J100" s="3">
        <f>sumif('RT 10K'!$F$2:$F$300,F100,'RT 10K'!$J$2:$J$300)</f>
        <v>0</v>
      </c>
      <c r="K100" s="3">
        <f>sumif('Manch Half'!$F$2:$F$301,F100,'Manch Half'!$J$2:$J$301)</f>
        <v>10</v>
      </c>
      <c r="L100" s="2">
        <f t="shared" si="2"/>
        <v>11.40625</v>
      </c>
    </row>
    <row r="101">
      <c r="A101" s="1" t="s">
        <v>58</v>
      </c>
      <c r="B101" s="1" t="s">
        <v>70</v>
      </c>
      <c r="C101" s="1" t="s">
        <v>26</v>
      </c>
      <c r="D101" s="1">
        <v>78.0</v>
      </c>
      <c r="E101" s="1" t="s">
        <v>9</v>
      </c>
      <c r="F101" s="6" t="str">
        <f t="shared" si="1"/>
        <v>MichaelGonnermanMUVRC</v>
      </c>
      <c r="G101" s="2">
        <f>sumif('Track 5K'!$F$2:$F$301,F101,'Track 5K'!$J$2:$J$301)</f>
        <v>0.29296875</v>
      </c>
      <c r="H101" s="3">
        <f>sumif(Luti!$F$2:$F$304,F101,Luti!$J$2:$J$304)</f>
        <v>1.71875</v>
      </c>
      <c r="I101" s="3">
        <f>sumif(Sandown!$F$2:$F$302,F101,Sandown!$J$2:$J$302)</f>
        <v>0</v>
      </c>
      <c r="J101" s="3">
        <f>sumif('RT 10K'!$F$2:$F$300,F101,'RT 10K'!$J$2:$J$300)</f>
        <v>9.375</v>
      </c>
      <c r="K101" s="3">
        <f>sumif('Manch Half'!$F$2:$F$301,F101,'Manch Half'!$J$2:$J$301)</f>
        <v>0</v>
      </c>
      <c r="L101" s="2">
        <f t="shared" si="2"/>
        <v>11.38671875</v>
      </c>
    </row>
    <row r="102">
      <c r="A102" s="1" t="s">
        <v>514</v>
      </c>
      <c r="B102" s="1" t="s">
        <v>346</v>
      </c>
      <c r="C102" s="1" t="s">
        <v>26</v>
      </c>
      <c r="D102" s="1">
        <v>53.0</v>
      </c>
      <c r="E102" s="1" t="s">
        <v>8</v>
      </c>
      <c r="F102" s="6" t="str">
        <f t="shared" si="1"/>
        <v>RichAdamsMGDTC</v>
      </c>
      <c r="G102" s="2">
        <f>sumif('Track 5K'!$F$2:$F$301,F102,'Track 5K'!$J$2:$J$301)</f>
        <v>0</v>
      </c>
      <c r="H102" s="3">
        <f>sumif(Luti!$F$2:$F$304,F102,Luti!$J$2:$J$304)</f>
        <v>11.25</v>
      </c>
      <c r="I102" s="3">
        <f>sumif(Sandown!$F$2:$F$302,F102,Sandown!$J$2:$J$302)</f>
        <v>0</v>
      </c>
      <c r="J102" s="3">
        <f>sumif('RT 10K'!$F$2:$F$300,F102,'RT 10K'!$J$2:$J$300)</f>
        <v>0</v>
      </c>
      <c r="K102" s="3">
        <f>sumif('Manch Half'!$F$2:$F$301,F102,'Manch Half'!$J$2:$J$301)</f>
        <v>0</v>
      </c>
      <c r="L102" s="2">
        <f t="shared" si="2"/>
        <v>11.25</v>
      </c>
    </row>
    <row r="103">
      <c r="A103" s="1" t="s">
        <v>515</v>
      </c>
      <c r="B103" s="1" t="s">
        <v>516</v>
      </c>
      <c r="C103" s="1" t="s">
        <v>26</v>
      </c>
      <c r="D103" s="1">
        <v>36.0</v>
      </c>
      <c r="E103" s="1" t="s">
        <v>8</v>
      </c>
      <c r="F103" s="6" t="str">
        <f t="shared" si="1"/>
        <v>JustinMarahMGDTC</v>
      </c>
      <c r="G103" s="2">
        <f>sumif('Track 5K'!$F$2:$F$301,F103,'Track 5K'!$J$2:$J$301)</f>
        <v>11.25</v>
      </c>
      <c r="H103" s="3">
        <f>sumif(Luti!$F$2:$F$304,F103,Luti!$J$2:$J$304)</f>
        <v>0</v>
      </c>
      <c r="I103" s="3">
        <f>sumif(Sandown!$F$2:$F$302,F103,Sandown!$J$2:$J$302)</f>
        <v>0</v>
      </c>
      <c r="J103" s="3">
        <f>sumif('RT 10K'!$F$2:$F$300,F103,'RT 10K'!$J$2:$J$300)</f>
        <v>0</v>
      </c>
      <c r="K103" s="3">
        <f>sumif('Manch Half'!$F$2:$F$301,F103,'Manch Half'!$J$2:$J$301)</f>
        <v>0</v>
      </c>
      <c r="L103" s="2">
        <f t="shared" si="2"/>
        <v>11.25</v>
      </c>
    </row>
    <row r="104">
      <c r="A104" s="1" t="s">
        <v>397</v>
      </c>
      <c r="B104" s="1" t="s">
        <v>517</v>
      </c>
      <c r="C104" s="1" t="s">
        <v>26</v>
      </c>
      <c r="D104" s="1">
        <v>62.0</v>
      </c>
      <c r="E104" s="1" t="s">
        <v>8</v>
      </c>
      <c r="F104" s="6" t="str">
        <f t="shared" si="1"/>
        <v>PeterCalmbreseMGDTC</v>
      </c>
      <c r="G104" s="2">
        <f>sumif('Track 5K'!$F$2:$F$301,F104,'Track 5K'!$J$2:$J$301)</f>
        <v>0</v>
      </c>
      <c r="H104" s="3">
        <f>sumif(Luti!$F$2:$F$304,F104,Luti!$J$2:$J$304)</f>
        <v>0</v>
      </c>
      <c r="I104" s="3">
        <f>sumif(Sandown!$F$2:$F$302,F104,Sandown!$J$2:$J$302)</f>
        <v>11.25</v>
      </c>
      <c r="J104" s="3">
        <f>sumif('RT 10K'!$F$2:$F$300,F104,'RT 10K'!$J$2:$J$300)</f>
        <v>0</v>
      </c>
      <c r="K104" s="3">
        <f>sumif('Manch Half'!$F$2:$F$301,F104,'Manch Half'!$J$2:$J$301)</f>
        <v>0</v>
      </c>
      <c r="L104" s="2">
        <f t="shared" si="2"/>
        <v>11.25</v>
      </c>
    </row>
    <row r="105">
      <c r="A105" s="1" t="s">
        <v>50</v>
      </c>
      <c r="B105" s="1" t="s">
        <v>518</v>
      </c>
      <c r="C105" s="1" t="s">
        <v>26</v>
      </c>
      <c r="D105" s="1">
        <v>58.0</v>
      </c>
      <c r="E105" s="1" t="s">
        <v>9</v>
      </c>
      <c r="F105" s="6" t="str">
        <f t="shared" si="1"/>
        <v>JamesScott KingMUVRC</v>
      </c>
      <c r="G105" s="2">
        <f>sumif('Track 5K'!$F$2:$F$301,F105,'Track 5K'!$J$2:$J$301)</f>
        <v>0</v>
      </c>
      <c r="H105" s="3">
        <f>sumif(Luti!$F$2:$F$304,F105,Luti!$J$2:$J$304)</f>
        <v>0</v>
      </c>
      <c r="I105" s="3">
        <f>sumif(Sandown!$F$2:$F$302,F105,Sandown!$J$2:$J$302)</f>
        <v>0</v>
      </c>
      <c r="J105" s="3">
        <f>sumif('RT 10K'!$F$2:$F$300,F105,'RT 10K'!$J$2:$J$300)</f>
        <v>11.25</v>
      </c>
      <c r="K105" s="3">
        <f>sumif('Manch Half'!$F$2:$F$301,F105,'Manch Half'!$J$2:$J$301)</f>
        <v>0</v>
      </c>
      <c r="L105" s="2">
        <f t="shared" si="2"/>
        <v>11.25</v>
      </c>
    </row>
    <row r="106">
      <c r="A106" s="1" t="s">
        <v>392</v>
      </c>
      <c r="B106" s="1" t="s">
        <v>519</v>
      </c>
      <c r="C106" s="1" t="s">
        <v>26</v>
      </c>
      <c r="D106" s="1">
        <v>53.0</v>
      </c>
      <c r="E106" s="1" t="s">
        <v>10</v>
      </c>
      <c r="F106" s="6" t="str">
        <f t="shared" si="1"/>
        <v>TylerPerrinMMILL</v>
      </c>
      <c r="G106" s="2">
        <f>sumif('Track 5K'!$F$2:$F$301,F106,'Track 5K'!$J$2:$J$301)</f>
        <v>0</v>
      </c>
      <c r="H106" s="3">
        <f>sumif(Luti!$F$2:$F$304,F106,Luti!$J$2:$J$304)</f>
        <v>0</v>
      </c>
      <c r="I106" s="3">
        <f>sumif(Sandown!$F$2:$F$302,F106,Sandown!$J$2:$J$302)</f>
        <v>0</v>
      </c>
      <c r="J106" s="3">
        <f>sumif('RT 10K'!$F$2:$F$300,F106,'RT 10K'!$J$2:$J$300)</f>
        <v>0</v>
      </c>
      <c r="K106" s="3">
        <f>sumif('Manch Half'!$F$2:$F$301,F106,'Manch Half'!$J$2:$J$301)</f>
        <v>11.25</v>
      </c>
      <c r="L106" s="2">
        <f t="shared" si="2"/>
        <v>11.25</v>
      </c>
    </row>
    <row r="107">
      <c r="A107" s="1" t="s">
        <v>520</v>
      </c>
      <c r="B107" s="1" t="s">
        <v>521</v>
      </c>
      <c r="C107" s="1" t="s">
        <v>26</v>
      </c>
      <c r="D107" s="1">
        <v>47.0</v>
      </c>
      <c r="E107" s="1" t="s">
        <v>8</v>
      </c>
      <c r="F107" s="6" t="str">
        <f t="shared" si="1"/>
        <v>BradSt. LaurentMGDTC</v>
      </c>
      <c r="G107" s="2">
        <f>sumif('Track 5K'!$F$2:$F$301,F107,'Track 5K'!$J$2:$J$301)</f>
        <v>10.625</v>
      </c>
      <c r="H107" s="3">
        <f>sumif(Luti!$F$2:$F$304,F107,Luti!$J$2:$J$304)</f>
        <v>0</v>
      </c>
      <c r="I107" s="3">
        <f>sumif(Sandown!$F$2:$F$302,F107,Sandown!$J$2:$J$302)</f>
        <v>0</v>
      </c>
      <c r="J107" s="3">
        <f>sumif('RT 10K'!$F$2:$F$300,F107,'RT 10K'!$J$2:$J$300)</f>
        <v>0</v>
      </c>
      <c r="K107" s="3">
        <f>sumif('Manch Half'!$F$2:$F$301,F107,'Manch Half'!$J$2:$J$301)</f>
        <v>0</v>
      </c>
      <c r="L107" s="2">
        <f t="shared" si="2"/>
        <v>10.625</v>
      </c>
    </row>
    <row r="108">
      <c r="A108" s="1" t="s">
        <v>505</v>
      </c>
      <c r="B108" s="1" t="s">
        <v>522</v>
      </c>
      <c r="C108" s="1" t="s">
        <v>26</v>
      </c>
      <c r="D108" s="1">
        <v>37.0</v>
      </c>
      <c r="E108" s="1" t="s">
        <v>9</v>
      </c>
      <c r="F108" s="6" t="str">
        <f t="shared" si="1"/>
        <v>RyanScelzaMUVRC</v>
      </c>
      <c r="G108" s="2">
        <f>sumif('Track 5K'!$F$2:$F$301,F108,'Track 5K'!$J$2:$J$301)</f>
        <v>0</v>
      </c>
      <c r="H108" s="3">
        <f>sumif(Luti!$F$2:$F$304,F108,Luti!$J$2:$J$304)</f>
        <v>0</v>
      </c>
      <c r="I108" s="3">
        <f>sumif(Sandown!$F$2:$F$302,F108,Sandown!$J$2:$J$302)</f>
        <v>0</v>
      </c>
      <c r="J108" s="3">
        <f>sumif('RT 10K'!$F$2:$F$300,F108,'RT 10K'!$J$2:$J$300)</f>
        <v>10.625</v>
      </c>
      <c r="K108" s="3">
        <f>sumif('Manch Half'!$F$2:$F$301,F108,'Manch Half'!$J$2:$J$301)</f>
        <v>0</v>
      </c>
      <c r="L108" s="2">
        <f t="shared" si="2"/>
        <v>10.625</v>
      </c>
    </row>
    <row r="109">
      <c r="A109" s="1" t="s">
        <v>523</v>
      </c>
      <c r="B109" s="1" t="s">
        <v>524</v>
      </c>
      <c r="C109" s="1" t="s">
        <v>26</v>
      </c>
      <c r="D109" s="1">
        <v>65.0</v>
      </c>
      <c r="E109" s="1" t="s">
        <v>9</v>
      </c>
      <c r="F109" s="6" t="str">
        <f t="shared" si="1"/>
        <v>MatthewLockerMUVRC</v>
      </c>
      <c r="G109" s="2">
        <f>sumif('Track 5K'!$F$2:$F$301,F109,'Track 5K'!$J$2:$J$301)</f>
        <v>0</v>
      </c>
      <c r="H109" s="3">
        <f>sumif(Luti!$F$2:$F$304,F109,Luti!$J$2:$J$304)</f>
        <v>0</v>
      </c>
      <c r="I109" s="3">
        <f>sumif(Sandown!$F$2:$F$302,F109,Sandown!$J$2:$J$302)</f>
        <v>0</v>
      </c>
      <c r="J109" s="3">
        <f>sumif('RT 10K'!$F$2:$F$300,F109,'RT 10K'!$J$2:$J$300)</f>
        <v>10</v>
      </c>
      <c r="K109" s="3">
        <f>sumif('Manch Half'!$F$2:$F$301,F109,'Manch Half'!$J$2:$J$301)</f>
        <v>0</v>
      </c>
      <c r="L109" s="2">
        <f t="shared" si="2"/>
        <v>10</v>
      </c>
    </row>
    <row r="110">
      <c r="A110" s="1" t="s">
        <v>523</v>
      </c>
      <c r="B110" s="1" t="s">
        <v>525</v>
      </c>
      <c r="C110" s="1" t="s">
        <v>26</v>
      </c>
      <c r="D110" s="1">
        <v>49.0</v>
      </c>
      <c r="E110" s="1" t="s">
        <v>7</v>
      </c>
      <c r="F110" s="6" t="str">
        <f t="shared" si="1"/>
        <v>MatthewShapiroMGCS</v>
      </c>
      <c r="G110" s="2">
        <f>sumif('Track 5K'!$F$2:$F$301,F110,'Track 5K'!$J$2:$J$301)</f>
        <v>0.6640625</v>
      </c>
      <c r="H110" s="3">
        <f>sumif(Luti!$F$2:$F$304,F110,Luti!$J$2:$J$304)</f>
        <v>2.96875</v>
      </c>
      <c r="I110" s="3">
        <f>sumif(Sandown!$F$2:$F$302,F110,Sandown!$J$2:$J$302)</f>
        <v>5.9375</v>
      </c>
      <c r="J110" s="3">
        <f>sumif('RT 10K'!$F$2:$F$300,F110,'RT 10K'!$J$2:$J$300)</f>
        <v>0</v>
      </c>
      <c r="K110" s="3">
        <f>sumif('Manch Half'!$F$2:$F$301,F110,'Manch Half'!$J$2:$J$301)</f>
        <v>0</v>
      </c>
      <c r="L110" s="2">
        <f t="shared" si="2"/>
        <v>9.5703125</v>
      </c>
    </row>
    <row r="111">
      <c r="A111" s="1" t="s">
        <v>397</v>
      </c>
      <c r="B111" s="1" t="s">
        <v>526</v>
      </c>
      <c r="C111" s="1" t="s">
        <v>26</v>
      </c>
      <c r="D111" s="1">
        <v>62.0</v>
      </c>
      <c r="E111" s="1" t="s">
        <v>8</v>
      </c>
      <c r="F111" s="6" t="str">
        <f t="shared" si="1"/>
        <v>PeterCalabreseMGDTC</v>
      </c>
      <c r="G111" s="2">
        <f>sumif('Track 5K'!$F$2:$F$301,F111,'Track 5K'!$J$2:$J$301)</f>
        <v>1.25</v>
      </c>
      <c r="H111" s="3">
        <f>sumif(Luti!$F$2:$F$304,F111,Luti!$J$2:$J$304)</f>
        <v>8.125</v>
      </c>
      <c r="I111" s="3">
        <f>sumif(Sandown!$F$2:$F$302,F111,Sandown!$J$2:$J$302)</f>
        <v>0</v>
      </c>
      <c r="J111" s="3">
        <f>sumif('RT 10K'!$F$2:$F$300,F111,'RT 10K'!$J$2:$J$300)</f>
        <v>0</v>
      </c>
      <c r="K111" s="3">
        <f>sumif('Manch Half'!$F$2:$F$301,F111,'Manch Half'!$J$2:$J$301)</f>
        <v>0</v>
      </c>
      <c r="L111" s="2">
        <f t="shared" si="2"/>
        <v>9.375</v>
      </c>
    </row>
    <row r="112">
      <c r="A112" s="1" t="s">
        <v>389</v>
      </c>
      <c r="B112" s="1" t="s">
        <v>527</v>
      </c>
      <c r="C112" s="1" t="s">
        <v>26</v>
      </c>
      <c r="D112" s="1">
        <v>25.0</v>
      </c>
      <c r="E112" s="1" t="s">
        <v>9</v>
      </c>
      <c r="F112" s="6" t="str">
        <f t="shared" si="1"/>
        <v>ChristopherWelkerMUVRC</v>
      </c>
      <c r="G112" s="2">
        <f>sumif('Track 5K'!$F$2:$F$301,F112,'Track 5K'!$J$2:$J$301)</f>
        <v>9.375</v>
      </c>
      <c r="H112" s="3">
        <f>sumif(Luti!$F$2:$F$304,F112,Luti!$J$2:$J$304)</f>
        <v>0</v>
      </c>
      <c r="I112" s="3">
        <f>sumif(Sandown!$F$2:$F$302,F112,Sandown!$J$2:$J$302)</f>
        <v>0</v>
      </c>
      <c r="J112" s="3">
        <f>sumif('RT 10K'!$F$2:$F$300,F112,'RT 10K'!$J$2:$J$300)</f>
        <v>0</v>
      </c>
      <c r="K112" s="3">
        <f>sumif('Manch Half'!$F$2:$F$301,F112,'Manch Half'!$J$2:$J$301)</f>
        <v>0</v>
      </c>
      <c r="L112" s="2">
        <f t="shared" si="2"/>
        <v>9.375</v>
      </c>
    </row>
    <row r="113">
      <c r="A113" s="1" t="s">
        <v>411</v>
      </c>
      <c r="B113" s="1" t="s">
        <v>528</v>
      </c>
      <c r="C113" s="1" t="s">
        <v>26</v>
      </c>
      <c r="D113" s="1">
        <v>67.0</v>
      </c>
      <c r="E113" s="1" t="s">
        <v>7</v>
      </c>
      <c r="F113" s="6" t="str">
        <f t="shared" si="1"/>
        <v>JimEckeMGCS</v>
      </c>
      <c r="G113" s="2">
        <f>sumif('Track 5K'!$F$2:$F$301,F113,'Track 5K'!$J$2:$J$301)</f>
        <v>0</v>
      </c>
      <c r="H113" s="3">
        <f>sumif(Luti!$F$2:$F$304,F113,Luti!$J$2:$J$304)</f>
        <v>8.75</v>
      </c>
      <c r="I113" s="3">
        <f>sumif(Sandown!$F$2:$F$302,F113,Sandown!$J$2:$J$302)</f>
        <v>0</v>
      </c>
      <c r="J113" s="3">
        <f>sumif('RT 10K'!$F$2:$F$300,F113,'RT 10K'!$J$2:$J$300)</f>
        <v>0</v>
      </c>
      <c r="K113" s="3">
        <f>sumif('Manch Half'!$F$2:$F$301,F113,'Manch Half'!$J$2:$J$301)</f>
        <v>0</v>
      </c>
      <c r="L113" s="2">
        <f t="shared" si="2"/>
        <v>8.75</v>
      </c>
    </row>
    <row r="114">
      <c r="A114" s="1" t="s">
        <v>506</v>
      </c>
      <c r="B114" s="1" t="s">
        <v>529</v>
      </c>
      <c r="C114" s="1" t="s">
        <v>26</v>
      </c>
      <c r="D114" s="1">
        <v>56.0</v>
      </c>
      <c r="E114" s="1" t="s">
        <v>7</v>
      </c>
      <c r="F114" s="6" t="str">
        <f t="shared" si="1"/>
        <v>BillNewshamMGCS</v>
      </c>
      <c r="G114" s="2">
        <f>sumif('Track 5K'!$F$2:$F$301,F114,'Track 5K'!$J$2:$J$301)</f>
        <v>8.75</v>
      </c>
      <c r="H114" s="3">
        <f>sumif(Luti!$F$2:$F$304,F114,Luti!$J$2:$J$304)</f>
        <v>0</v>
      </c>
      <c r="I114" s="3">
        <f>sumif(Sandown!$F$2:$F$302,F114,Sandown!$J$2:$J$302)</f>
        <v>0</v>
      </c>
      <c r="J114" s="3">
        <f>sumif('RT 10K'!$F$2:$F$300,F114,'RT 10K'!$J$2:$J$300)</f>
        <v>0</v>
      </c>
      <c r="K114" s="3">
        <f>sumif('Manch Half'!$F$2:$F$301,F114,'Manch Half'!$J$2:$J$301)</f>
        <v>0</v>
      </c>
      <c r="L114" s="2">
        <f t="shared" si="2"/>
        <v>8.75</v>
      </c>
    </row>
    <row r="115">
      <c r="A115" s="1" t="s">
        <v>530</v>
      </c>
      <c r="B115" s="1" t="s">
        <v>531</v>
      </c>
      <c r="C115" s="1" t="s">
        <v>26</v>
      </c>
      <c r="D115" s="1">
        <v>52.0</v>
      </c>
      <c r="E115" s="1" t="s">
        <v>8</v>
      </c>
      <c r="F115" s="6" t="str">
        <f t="shared" si="1"/>
        <v>JoseVelhoMGDTC</v>
      </c>
      <c r="G115" s="2">
        <f>sumif('Track 5K'!$F$2:$F$301,F115,'Track 5K'!$J$2:$J$301)</f>
        <v>0</v>
      </c>
      <c r="H115" s="3">
        <f>sumif(Luti!$F$2:$F$304,F115,Luti!$J$2:$J$304)</f>
        <v>2.8125</v>
      </c>
      <c r="I115" s="3">
        <f>sumif(Sandown!$F$2:$F$302,F115,Sandown!$J$2:$J$302)</f>
        <v>0</v>
      </c>
      <c r="J115" s="3">
        <f>sumif('RT 10K'!$F$2:$F$300,F115,'RT 10K'!$J$2:$J$300)</f>
        <v>0</v>
      </c>
      <c r="K115" s="3">
        <f>sumif('Manch Half'!$F$2:$F$301,F115,'Manch Half'!$J$2:$J$301)</f>
        <v>5.9375</v>
      </c>
      <c r="L115" s="2">
        <f t="shared" si="2"/>
        <v>8.75</v>
      </c>
    </row>
    <row r="116">
      <c r="A116" s="1" t="s">
        <v>532</v>
      </c>
      <c r="B116" s="1" t="s">
        <v>533</v>
      </c>
      <c r="C116" s="1" t="s">
        <v>26</v>
      </c>
      <c r="D116" s="1">
        <v>51.0</v>
      </c>
      <c r="E116" s="1" t="s">
        <v>10</v>
      </c>
      <c r="F116" s="6" t="str">
        <f t="shared" si="1"/>
        <v>JeremyR GillMMILL</v>
      </c>
      <c r="G116" s="2">
        <f>sumif('Track 5K'!$F$2:$F$301,F116,'Track 5K'!$J$2:$J$301)</f>
        <v>0</v>
      </c>
      <c r="H116" s="3">
        <f>sumif(Luti!$F$2:$F$304,F116,Luti!$J$2:$J$304)</f>
        <v>0</v>
      </c>
      <c r="I116" s="3">
        <f>sumif(Sandown!$F$2:$F$302,F116,Sandown!$J$2:$J$302)</f>
        <v>0</v>
      </c>
      <c r="J116" s="3">
        <f>sumif('RT 10K'!$F$2:$F$300,F116,'RT 10K'!$J$2:$J$300)</f>
        <v>0</v>
      </c>
      <c r="K116" s="3">
        <f>sumif('Manch Half'!$F$2:$F$301,F116,'Manch Half'!$J$2:$J$301)</f>
        <v>8.75</v>
      </c>
      <c r="L116" s="2">
        <f t="shared" si="2"/>
        <v>8.75</v>
      </c>
    </row>
    <row r="117">
      <c r="A117" s="1" t="s">
        <v>520</v>
      </c>
      <c r="B117" s="1" t="s">
        <v>534</v>
      </c>
      <c r="C117" s="1" t="s">
        <v>26</v>
      </c>
      <c r="D117" s="1">
        <v>42.0</v>
      </c>
      <c r="E117" s="1" t="s">
        <v>8</v>
      </c>
      <c r="F117" s="6" t="str">
        <f t="shared" si="1"/>
        <v>BradFernandesMGDTC</v>
      </c>
      <c r="G117" s="2">
        <f>sumif('Track 5K'!$F$2:$F$301,F117,'Track 5K'!$J$2:$J$301)</f>
        <v>8.125</v>
      </c>
      <c r="H117" s="3">
        <f>sumif(Luti!$F$2:$F$304,F117,Luti!$J$2:$J$304)</f>
        <v>0</v>
      </c>
      <c r="I117" s="3">
        <f>sumif(Sandown!$F$2:$F$302,F117,Sandown!$J$2:$J$302)</f>
        <v>0</v>
      </c>
      <c r="J117" s="3">
        <f>sumif('RT 10K'!$F$2:$F$300,F117,'RT 10K'!$J$2:$J$300)</f>
        <v>0</v>
      </c>
      <c r="K117" s="3">
        <f>sumif('Manch Half'!$F$2:$F$301,F117,'Manch Half'!$J$2:$J$301)</f>
        <v>0</v>
      </c>
      <c r="L117" s="2">
        <f t="shared" si="2"/>
        <v>8.125</v>
      </c>
    </row>
    <row r="118">
      <c r="A118" s="1" t="s">
        <v>535</v>
      </c>
      <c r="B118" s="1" t="s">
        <v>536</v>
      </c>
      <c r="C118" s="1" t="s">
        <v>26</v>
      </c>
      <c r="D118" s="1">
        <v>46.0</v>
      </c>
      <c r="E118" s="1" t="s">
        <v>8</v>
      </c>
      <c r="F118" s="6" t="str">
        <f t="shared" si="1"/>
        <v>ClintHavensMGDTC</v>
      </c>
      <c r="G118" s="2">
        <f>sumif('Track 5K'!$F$2:$F$301,F118,'Track 5K'!$J$2:$J$301)</f>
        <v>0.21484375</v>
      </c>
      <c r="H118" s="3">
        <f>sumif(Luti!$F$2:$F$304,F118,Luti!$J$2:$J$304)</f>
        <v>1.875</v>
      </c>
      <c r="I118" s="3">
        <f>sumif(Sandown!$F$2:$F$302,F118,Sandown!$J$2:$J$302)</f>
        <v>5.625</v>
      </c>
      <c r="J118" s="3">
        <f>sumif('RT 10K'!$F$2:$F$300,F118,'RT 10K'!$J$2:$J$300)</f>
        <v>0</v>
      </c>
      <c r="K118" s="3">
        <f>sumif('Manch Half'!$F$2:$F$301,F118,'Manch Half'!$J$2:$J$301)</f>
        <v>0</v>
      </c>
      <c r="L118" s="2">
        <f t="shared" si="2"/>
        <v>7.71484375</v>
      </c>
    </row>
    <row r="119">
      <c r="A119" s="1" t="s">
        <v>537</v>
      </c>
      <c r="B119" s="1" t="s">
        <v>538</v>
      </c>
      <c r="C119" s="1" t="s">
        <v>26</v>
      </c>
      <c r="D119" s="1">
        <v>35.0</v>
      </c>
      <c r="E119" s="1" t="s">
        <v>11</v>
      </c>
      <c r="F119" s="6" t="str">
        <f t="shared" si="1"/>
        <v>PhilBroganMGSRT</v>
      </c>
      <c r="G119" s="2">
        <f>sumif('Track 5K'!$F$2:$F$301,F119,'Track 5K'!$J$2:$J$301)</f>
        <v>0</v>
      </c>
      <c r="H119" s="3">
        <f>sumif(Luti!$F$2:$F$304,F119,Luti!$J$2:$J$304)</f>
        <v>7.5</v>
      </c>
      <c r="I119" s="3">
        <f>sumif(Sandown!$F$2:$F$302,F119,Sandown!$J$2:$J$302)</f>
        <v>0</v>
      </c>
      <c r="J119" s="3">
        <f>sumif('RT 10K'!$F$2:$F$300,F119,'RT 10K'!$J$2:$J$300)</f>
        <v>0</v>
      </c>
      <c r="K119" s="3">
        <f>sumif('Manch Half'!$F$2:$F$301,F119,'Manch Half'!$J$2:$J$301)</f>
        <v>0</v>
      </c>
      <c r="L119" s="2">
        <f t="shared" si="2"/>
        <v>7.5</v>
      </c>
    </row>
    <row r="120">
      <c r="A120" s="1" t="s">
        <v>539</v>
      </c>
      <c r="B120" s="1" t="s">
        <v>540</v>
      </c>
      <c r="C120" s="1" t="s">
        <v>26</v>
      </c>
      <c r="D120" s="1">
        <v>60.0</v>
      </c>
      <c r="E120" s="1" t="s">
        <v>9</v>
      </c>
      <c r="F120" s="6" t="str">
        <f t="shared" si="1"/>
        <v>TimothySmithMUVRC</v>
      </c>
      <c r="G120" s="2">
        <f>sumif('Track 5K'!$F$2:$F$301,F120,'Track 5K'!$J$2:$J$301)</f>
        <v>7.5</v>
      </c>
      <c r="H120" s="3">
        <f>sumif(Luti!$F$2:$F$304,F120,Luti!$J$2:$J$304)</f>
        <v>0</v>
      </c>
      <c r="I120" s="3">
        <f>sumif(Sandown!$F$2:$F$302,F120,Sandown!$J$2:$J$302)</f>
        <v>0</v>
      </c>
      <c r="J120" s="3">
        <f>sumif('RT 10K'!$F$2:$F$300,F120,'RT 10K'!$J$2:$J$300)</f>
        <v>0</v>
      </c>
      <c r="K120" s="3">
        <f>sumif('Manch Half'!$F$2:$F$301,F120,'Manch Half'!$J$2:$J$301)</f>
        <v>0</v>
      </c>
      <c r="L120" s="2">
        <f t="shared" si="2"/>
        <v>7.5</v>
      </c>
    </row>
    <row r="121">
      <c r="A121" s="1" t="s">
        <v>541</v>
      </c>
      <c r="B121" s="1" t="s">
        <v>542</v>
      </c>
      <c r="C121" s="1" t="s">
        <v>26</v>
      </c>
      <c r="D121" s="1">
        <v>40.0</v>
      </c>
      <c r="E121" s="1" t="s">
        <v>8</v>
      </c>
      <c r="F121" s="6" t="str">
        <f t="shared" si="1"/>
        <v>MattGilletteMGDTC</v>
      </c>
      <c r="G121" s="2">
        <f>sumif('Track 5K'!$F$2:$F$301,F121,'Track 5K'!$J$2:$J$301)</f>
        <v>0</v>
      </c>
      <c r="H121" s="3">
        <f>sumif(Luti!$F$2:$F$304,F121,Luti!$J$2:$J$304)</f>
        <v>0</v>
      </c>
      <c r="I121" s="3">
        <f>sumif(Sandown!$F$2:$F$302,F121,Sandown!$J$2:$J$302)</f>
        <v>7.5</v>
      </c>
      <c r="J121" s="3">
        <f>sumif('RT 10K'!$F$2:$F$300,F121,'RT 10K'!$J$2:$J$300)</f>
        <v>0</v>
      </c>
      <c r="K121" s="3">
        <f>sumif('Manch Half'!$F$2:$F$301,F121,'Manch Half'!$J$2:$J$301)</f>
        <v>0</v>
      </c>
      <c r="L121" s="2">
        <f t="shared" si="2"/>
        <v>7.5</v>
      </c>
    </row>
    <row r="122">
      <c r="A122" s="1" t="s">
        <v>509</v>
      </c>
      <c r="B122" s="1" t="s">
        <v>543</v>
      </c>
      <c r="C122" s="1" t="s">
        <v>26</v>
      </c>
      <c r="D122" s="1">
        <v>57.0</v>
      </c>
      <c r="E122" s="1" t="s">
        <v>9</v>
      </c>
      <c r="F122" s="6" t="str">
        <f t="shared" si="1"/>
        <v>CharlesMorganMUVRC</v>
      </c>
      <c r="G122" s="2">
        <f>sumif('Track 5K'!$F$2:$F$301,F122,'Track 5K'!$J$2:$J$301)</f>
        <v>0</v>
      </c>
      <c r="H122" s="3">
        <f>sumif(Luti!$F$2:$F$304,F122,Luti!$J$2:$J$304)</f>
        <v>0</v>
      </c>
      <c r="I122" s="3">
        <f>sumif(Sandown!$F$2:$F$302,F122,Sandown!$J$2:$J$302)</f>
        <v>0</v>
      </c>
      <c r="J122" s="3">
        <f>sumif('RT 10K'!$F$2:$F$300,F122,'RT 10K'!$J$2:$J$300)</f>
        <v>7.5</v>
      </c>
      <c r="K122" s="3">
        <f>sumif('Manch Half'!$F$2:$F$301,F122,'Manch Half'!$J$2:$J$301)</f>
        <v>0</v>
      </c>
      <c r="L122" s="2">
        <f t="shared" si="2"/>
        <v>7.5</v>
      </c>
    </row>
    <row r="123">
      <c r="A123" s="1" t="s">
        <v>29</v>
      </c>
      <c r="B123" s="1" t="s">
        <v>544</v>
      </c>
      <c r="C123" s="1" t="s">
        <v>26</v>
      </c>
      <c r="D123" s="1">
        <v>56.0</v>
      </c>
      <c r="E123" s="1" t="s">
        <v>12</v>
      </c>
      <c r="F123" s="6" t="str">
        <f t="shared" si="1"/>
        <v>MarkMorrissetteMGMRC</v>
      </c>
      <c r="G123" s="2">
        <f>sumif('Track 5K'!$F$2:$F$301,F123,'Track 5K'!$J$2:$J$301)</f>
        <v>0</v>
      </c>
      <c r="H123" s="3">
        <f>sumif(Luti!$F$2:$F$304,F123,Luti!$J$2:$J$304)</f>
        <v>0</v>
      </c>
      <c r="I123" s="3">
        <f>sumif(Sandown!$F$2:$F$302,F123,Sandown!$J$2:$J$302)</f>
        <v>0</v>
      </c>
      <c r="J123" s="3">
        <f>sumif('RT 10K'!$F$2:$F$300,F123,'RT 10K'!$J$2:$J$300)</f>
        <v>0</v>
      </c>
      <c r="K123" s="3">
        <f>sumif('Manch Half'!$F$2:$F$301,F123,'Manch Half'!$J$2:$J$301)</f>
        <v>7.5</v>
      </c>
      <c r="L123" s="2">
        <f t="shared" si="2"/>
        <v>7.5</v>
      </c>
    </row>
    <row r="124">
      <c r="A124" s="1" t="s">
        <v>545</v>
      </c>
      <c r="B124" s="1" t="s">
        <v>134</v>
      </c>
      <c r="C124" s="1" t="s">
        <v>26</v>
      </c>
      <c r="D124" s="1">
        <v>75.0</v>
      </c>
      <c r="E124" s="1" t="s">
        <v>11</v>
      </c>
      <c r="F124" s="6" t="str">
        <f t="shared" si="1"/>
        <v>BobTeschekMGSRT</v>
      </c>
      <c r="G124" s="2">
        <f>sumif('Track 5K'!$F$2:$F$301,F124,'Track 5K'!$J$2:$J$301)</f>
        <v>0</v>
      </c>
      <c r="H124" s="3">
        <f>sumif(Luti!$F$2:$F$304,F124,Luti!$J$2:$J$304)</f>
        <v>6.875</v>
      </c>
      <c r="I124" s="3">
        <f>sumif(Sandown!$F$2:$F$302,F124,Sandown!$J$2:$J$302)</f>
        <v>0</v>
      </c>
      <c r="J124" s="3">
        <f>sumif('RT 10K'!$F$2:$F$300,F124,'RT 10K'!$J$2:$J$300)</f>
        <v>0</v>
      </c>
      <c r="K124" s="3">
        <f>sumif('Manch Half'!$F$2:$F$301,F124,'Manch Half'!$J$2:$J$301)</f>
        <v>0</v>
      </c>
      <c r="L124" s="2">
        <f t="shared" si="2"/>
        <v>6.875</v>
      </c>
    </row>
    <row r="125">
      <c r="A125" s="1" t="s">
        <v>546</v>
      </c>
      <c r="B125" s="1" t="s">
        <v>547</v>
      </c>
      <c r="C125" s="1" t="s">
        <v>26</v>
      </c>
      <c r="D125" s="1">
        <v>51.0</v>
      </c>
      <c r="E125" s="1" t="s">
        <v>7</v>
      </c>
      <c r="F125" s="6" t="str">
        <f t="shared" si="1"/>
        <v>ShawnBertrandMGCS</v>
      </c>
      <c r="G125" s="2">
        <f>sumif('Track 5K'!$F$2:$F$301,F125,'Track 5K'!$J$2:$J$301)</f>
        <v>6.875</v>
      </c>
      <c r="H125" s="3">
        <f>sumif(Luti!$F$2:$F$304,F125,Luti!$J$2:$J$304)</f>
        <v>0</v>
      </c>
      <c r="I125" s="3">
        <f>sumif(Sandown!$F$2:$F$302,F125,Sandown!$J$2:$J$302)</f>
        <v>0</v>
      </c>
      <c r="J125" s="3">
        <f>sumif('RT 10K'!$F$2:$F$300,F125,'RT 10K'!$J$2:$J$300)</f>
        <v>0</v>
      </c>
      <c r="K125" s="3">
        <f>sumif('Manch Half'!$F$2:$F$301,F125,'Manch Half'!$J$2:$J$301)</f>
        <v>0</v>
      </c>
      <c r="L125" s="2">
        <f t="shared" si="2"/>
        <v>6.875</v>
      </c>
    </row>
    <row r="126">
      <c r="A126" s="1" t="s">
        <v>216</v>
      </c>
      <c r="B126" s="1" t="s">
        <v>548</v>
      </c>
      <c r="C126" s="1" t="s">
        <v>26</v>
      </c>
      <c r="D126" s="1">
        <v>47.0</v>
      </c>
      <c r="E126" s="1" t="s">
        <v>8</v>
      </c>
      <c r="F126" s="6" t="str">
        <f t="shared" si="1"/>
        <v>ChrisSeveranceMGDTC</v>
      </c>
      <c r="G126" s="2">
        <f>sumif('Track 5K'!$F$2:$F$301,F126,'Track 5K'!$J$2:$J$301)</f>
        <v>0</v>
      </c>
      <c r="H126" s="3">
        <f>sumif(Luti!$F$2:$F$304,F126,Luti!$J$2:$J$304)</f>
        <v>0</v>
      </c>
      <c r="I126" s="3">
        <f>sumif(Sandown!$F$2:$F$302,F126,Sandown!$J$2:$J$302)</f>
        <v>6.875</v>
      </c>
      <c r="J126" s="3">
        <f>sumif('RT 10K'!$F$2:$F$300,F126,'RT 10K'!$J$2:$J$300)</f>
        <v>0</v>
      </c>
      <c r="K126" s="3">
        <f>sumif('Manch Half'!$F$2:$F$301,F126,'Manch Half'!$J$2:$J$301)</f>
        <v>0</v>
      </c>
      <c r="L126" s="2">
        <f t="shared" si="2"/>
        <v>6.875</v>
      </c>
    </row>
    <row r="127">
      <c r="A127" s="1" t="s">
        <v>549</v>
      </c>
      <c r="B127" s="1" t="s">
        <v>129</v>
      </c>
      <c r="C127" s="1" t="s">
        <v>26</v>
      </c>
      <c r="D127" s="1">
        <v>38.0</v>
      </c>
      <c r="E127" s="1" t="s">
        <v>10</v>
      </c>
      <c r="F127" s="6" t="str">
        <f t="shared" si="1"/>
        <v>CarterBrownMMILL</v>
      </c>
      <c r="G127" s="2">
        <f>sumif('Track 5K'!$F$2:$F$301,F127,'Track 5K'!$J$2:$J$301)</f>
        <v>0</v>
      </c>
      <c r="H127" s="3">
        <f>sumif(Luti!$F$2:$F$304,F127,Luti!$J$2:$J$304)</f>
        <v>1.484375</v>
      </c>
      <c r="I127" s="3">
        <f>sumif(Sandown!$F$2:$F$302,F127,Sandown!$J$2:$J$302)</f>
        <v>5</v>
      </c>
      <c r="J127" s="3">
        <f>sumif('RT 10K'!$F$2:$F$300,F127,'RT 10K'!$J$2:$J$300)</f>
        <v>0</v>
      </c>
      <c r="K127" s="3">
        <f>sumif('Manch Half'!$F$2:$F$301,F127,'Manch Half'!$J$2:$J$301)</f>
        <v>0</v>
      </c>
      <c r="L127" s="2">
        <f t="shared" si="2"/>
        <v>6.484375</v>
      </c>
    </row>
    <row r="128">
      <c r="A128" s="1" t="s">
        <v>460</v>
      </c>
      <c r="B128" s="1" t="s">
        <v>72</v>
      </c>
      <c r="C128" s="1" t="s">
        <v>26</v>
      </c>
      <c r="D128" s="1">
        <v>45.0</v>
      </c>
      <c r="E128" s="1" t="s">
        <v>7</v>
      </c>
      <c r="F128" s="6" t="str">
        <f t="shared" si="1"/>
        <v>EricChorneyMGCS</v>
      </c>
      <c r="G128" s="2">
        <f>sumif('Track 5K'!$F$2:$F$301,F128,'Track 5K'!$J$2:$J$301)</f>
        <v>1.015625</v>
      </c>
      <c r="H128" s="3">
        <f>sumif(Luti!$F$2:$F$304,F128,Luti!$J$2:$J$304)</f>
        <v>0</v>
      </c>
      <c r="I128" s="3">
        <f>sumif(Sandown!$F$2:$F$302,F128,Sandown!$J$2:$J$302)</f>
        <v>0</v>
      </c>
      <c r="J128" s="3">
        <f>sumif('RT 10K'!$F$2:$F$300,F128,'RT 10K'!$J$2:$J$300)</f>
        <v>0</v>
      </c>
      <c r="K128" s="3">
        <f>sumif('Manch Half'!$F$2:$F$301,F128,'Manch Half'!$J$2:$J$301)</f>
        <v>5</v>
      </c>
      <c r="L128" s="2">
        <f t="shared" si="2"/>
        <v>6.015625</v>
      </c>
    </row>
    <row r="129">
      <c r="A129" s="1" t="s">
        <v>539</v>
      </c>
      <c r="B129" s="1" t="s">
        <v>550</v>
      </c>
      <c r="C129" s="1" t="s">
        <v>26</v>
      </c>
      <c r="D129" s="1">
        <v>54.0</v>
      </c>
      <c r="E129" s="1" t="s">
        <v>11</v>
      </c>
      <c r="F129" s="6" t="str">
        <f t="shared" si="1"/>
        <v>TimothyChrysostomMGSRT</v>
      </c>
      <c r="G129" s="2">
        <f>sumif('Track 5K'!$F$2:$F$301,F129,'Track 5K'!$J$2:$J$301)</f>
        <v>0</v>
      </c>
      <c r="H129" s="3">
        <f>sumif(Luti!$F$2:$F$304,F129,Luti!$J$2:$J$304)</f>
        <v>5.9375</v>
      </c>
      <c r="I129" s="3">
        <f>sumif(Sandown!$F$2:$F$302,F129,Sandown!$J$2:$J$302)</f>
        <v>0</v>
      </c>
      <c r="J129" s="3">
        <f>sumif('RT 10K'!$F$2:$F$300,F129,'RT 10K'!$J$2:$J$300)</f>
        <v>0</v>
      </c>
      <c r="K129" s="3">
        <f>sumif('Manch Half'!$F$2:$F$301,F129,'Manch Half'!$J$2:$J$301)</f>
        <v>0</v>
      </c>
      <c r="L129" s="2">
        <f t="shared" si="2"/>
        <v>5.9375</v>
      </c>
    </row>
    <row r="130">
      <c r="A130" s="1" t="s">
        <v>551</v>
      </c>
      <c r="B130" s="1" t="s">
        <v>552</v>
      </c>
      <c r="C130" s="1" t="s">
        <v>26</v>
      </c>
      <c r="D130" s="1">
        <v>42.0</v>
      </c>
      <c r="E130" s="1" t="s">
        <v>8</v>
      </c>
      <c r="F130" s="6" t="str">
        <f t="shared" si="1"/>
        <v>SharadVidyarthyMGDTC</v>
      </c>
      <c r="G130" s="2">
        <f>sumif('Track 5K'!$F$2:$F$301,F130,'Track 5K'!$J$2:$J$301)</f>
        <v>0.0830078125</v>
      </c>
      <c r="H130" s="3">
        <f>sumif(Luti!$F$2:$F$304,F130,Luti!$J$2:$J$304)</f>
        <v>0.625</v>
      </c>
      <c r="I130" s="3">
        <f>sumif(Sandown!$F$2:$F$302,F130,Sandown!$J$2:$J$302)</f>
        <v>2.96875</v>
      </c>
      <c r="J130" s="3">
        <f>sumif('RT 10K'!$F$2:$F$300,F130,'RT 10K'!$J$2:$J$300)</f>
        <v>0</v>
      </c>
      <c r="K130" s="3">
        <f>sumif('Manch Half'!$F$2:$F$301,F130,'Manch Half'!$J$2:$J$301)</f>
        <v>1.71875</v>
      </c>
      <c r="L130" s="2">
        <f t="shared" si="2"/>
        <v>5.395507813</v>
      </c>
    </row>
    <row r="131">
      <c r="A131" s="1" t="s">
        <v>50</v>
      </c>
      <c r="B131" s="1" t="s">
        <v>162</v>
      </c>
      <c r="C131" s="1" t="s">
        <v>26</v>
      </c>
      <c r="D131" s="1">
        <v>71.0</v>
      </c>
      <c r="E131" s="1" t="s">
        <v>9</v>
      </c>
      <c r="F131" s="6" t="str">
        <f t="shared" si="1"/>
        <v>JamesBurnettMUVRC</v>
      </c>
      <c r="G131" s="2">
        <f>sumif('Track 5K'!$F$2:$F$301,F131,'Track 5K'!$J$2:$J$301)</f>
        <v>0</v>
      </c>
      <c r="H131" s="3">
        <f>sumif(Luti!$F$2:$F$304,F131,Luti!$J$2:$J$304)</f>
        <v>0</v>
      </c>
      <c r="I131" s="3">
        <f>sumif(Sandown!$F$2:$F$302,F131,Sandown!$J$2:$J$302)</f>
        <v>0</v>
      </c>
      <c r="J131" s="3">
        <f>sumif('RT 10K'!$F$2:$F$300,F131,'RT 10K'!$J$2:$J$300)</f>
        <v>0</v>
      </c>
      <c r="K131" s="3">
        <f>sumif('Manch Half'!$F$2:$F$301,F131,'Manch Half'!$J$2:$J$301)</f>
        <v>5.3125</v>
      </c>
      <c r="L131" s="2">
        <f t="shared" si="2"/>
        <v>5.3125</v>
      </c>
    </row>
    <row r="132">
      <c r="A132" s="1" t="s">
        <v>532</v>
      </c>
      <c r="B132" s="1" t="s">
        <v>553</v>
      </c>
      <c r="C132" s="1" t="s">
        <v>26</v>
      </c>
      <c r="D132" s="1">
        <v>50.0</v>
      </c>
      <c r="E132" s="1" t="s">
        <v>10</v>
      </c>
      <c r="F132" s="6" t="str">
        <f t="shared" si="1"/>
        <v>JeremyGillMMILL</v>
      </c>
      <c r="G132" s="2">
        <f>sumif('Track 5K'!$F$2:$F$301,F132,'Track 5K'!$J$2:$J$301)</f>
        <v>1.09375</v>
      </c>
      <c r="H132" s="3">
        <f>sumif(Luti!$F$2:$F$304,F132,Luti!$J$2:$J$304)</f>
        <v>4.0625</v>
      </c>
      <c r="I132" s="3">
        <f>sumif(Sandown!$F$2:$F$302,F132,Sandown!$J$2:$J$302)</f>
        <v>0</v>
      </c>
      <c r="J132" s="3">
        <f>sumif('RT 10K'!$F$2:$F$300,F132,'RT 10K'!$J$2:$J$300)</f>
        <v>0</v>
      </c>
      <c r="K132" s="3">
        <f>sumif('Manch Half'!$F$2:$F$301,F132,'Manch Half'!$J$2:$J$301)</f>
        <v>0</v>
      </c>
      <c r="L132" s="2">
        <f t="shared" si="2"/>
        <v>5.15625</v>
      </c>
    </row>
    <row r="133">
      <c r="A133" s="1" t="s">
        <v>50</v>
      </c>
      <c r="B133" s="1" t="s">
        <v>554</v>
      </c>
      <c r="C133" s="1" t="s">
        <v>26</v>
      </c>
      <c r="D133" s="1">
        <v>54.0</v>
      </c>
      <c r="E133" s="1" t="s">
        <v>10</v>
      </c>
      <c r="F133" s="6" t="str">
        <f t="shared" si="1"/>
        <v>JamesHargreavesMMILL</v>
      </c>
      <c r="G133" s="2">
        <f>sumif('Track 5K'!$F$2:$F$301,F133,'Track 5K'!$J$2:$J$301)</f>
        <v>5</v>
      </c>
      <c r="H133" s="3">
        <f>sumif(Luti!$F$2:$F$304,F133,Luti!$J$2:$J$304)</f>
        <v>0</v>
      </c>
      <c r="I133" s="3">
        <f>sumif(Sandown!$F$2:$F$302,F133,Sandown!$J$2:$J$302)</f>
        <v>0</v>
      </c>
      <c r="J133" s="3">
        <f>sumif('RT 10K'!$F$2:$F$300,F133,'RT 10K'!$J$2:$J$300)</f>
        <v>0</v>
      </c>
      <c r="K133" s="3">
        <f>sumif('Manch Half'!$F$2:$F$301,F133,'Manch Half'!$J$2:$J$301)</f>
        <v>0</v>
      </c>
      <c r="L133" s="2">
        <f t="shared" si="2"/>
        <v>5</v>
      </c>
    </row>
    <row r="134">
      <c r="A134" s="1" t="s">
        <v>555</v>
      </c>
      <c r="B134" s="1" t="s">
        <v>289</v>
      </c>
      <c r="C134" s="1" t="s">
        <v>26</v>
      </c>
      <c r="D134" s="1">
        <v>55.0</v>
      </c>
      <c r="E134" s="1" t="s">
        <v>10</v>
      </c>
      <c r="F134" s="6" t="str">
        <f t="shared" si="1"/>
        <v>FrankSullivanMMILL</v>
      </c>
      <c r="G134" s="2">
        <f>sumif('Track 5K'!$F$2:$F$301,F134,'Track 5K'!$J$2:$J$301)</f>
        <v>0</v>
      </c>
      <c r="H134" s="3">
        <f>sumif(Luti!$F$2:$F$304,F134,Luti!$J$2:$J$304)</f>
        <v>0</v>
      </c>
      <c r="I134" s="3">
        <f>sumif(Sandown!$F$2:$F$302,F134,Sandown!$J$2:$J$302)</f>
        <v>0</v>
      </c>
      <c r="J134" s="3">
        <f>sumif('RT 10K'!$F$2:$F$300,F134,'RT 10K'!$J$2:$J$300)</f>
        <v>0</v>
      </c>
      <c r="K134" s="3">
        <f>sumif('Manch Half'!$F$2:$F$301,F134,'Manch Half'!$J$2:$J$301)</f>
        <v>4.6875</v>
      </c>
      <c r="L134" s="2">
        <f t="shared" si="2"/>
        <v>4.6875</v>
      </c>
    </row>
    <row r="135">
      <c r="A135" s="1" t="s">
        <v>473</v>
      </c>
      <c r="B135" s="1" t="s">
        <v>556</v>
      </c>
      <c r="C135" s="1" t="s">
        <v>26</v>
      </c>
      <c r="D135" s="1">
        <v>73.0</v>
      </c>
      <c r="E135" s="1" t="s">
        <v>8</v>
      </c>
      <c r="F135" s="6" t="str">
        <f t="shared" si="1"/>
        <v>GarySeeMGDTC</v>
      </c>
      <c r="G135" s="2">
        <f>sumif('Track 5K'!$F$2:$F$301,F135,'Track 5K'!$J$2:$J$301)</f>
        <v>0</v>
      </c>
      <c r="H135" s="3">
        <f>sumif(Luti!$F$2:$F$304,F135,Luti!$J$2:$J$304)</f>
        <v>0.859375</v>
      </c>
      <c r="I135" s="3">
        <f>sumif(Sandown!$F$2:$F$302,F135,Sandown!$J$2:$J$302)</f>
        <v>3.75</v>
      </c>
      <c r="J135" s="3">
        <f>sumif('RT 10K'!$F$2:$F$300,F135,'RT 10K'!$J$2:$J$300)</f>
        <v>0</v>
      </c>
      <c r="K135" s="3">
        <f>sumif('Manch Half'!$F$2:$F$301,F135,'Manch Half'!$J$2:$J$301)</f>
        <v>0</v>
      </c>
      <c r="L135" s="2">
        <f t="shared" si="2"/>
        <v>4.609375</v>
      </c>
    </row>
    <row r="136">
      <c r="A136" s="1" t="s">
        <v>557</v>
      </c>
      <c r="B136" s="1" t="s">
        <v>558</v>
      </c>
      <c r="C136" s="1" t="s">
        <v>26</v>
      </c>
      <c r="D136" s="1">
        <v>39.0</v>
      </c>
      <c r="E136" s="1" t="s">
        <v>13</v>
      </c>
      <c r="F136" s="6" t="str">
        <f t="shared" si="1"/>
        <v>JeremiahGouldMRA</v>
      </c>
      <c r="G136" s="2">
        <f>sumif('Track 5K'!$F$2:$F$301,F136,'Track 5K'!$J$2:$J$301)</f>
        <v>0</v>
      </c>
      <c r="H136" s="3">
        <f>sumif(Luti!$F$2:$F$304,F136,Luti!$J$2:$J$304)</f>
        <v>4.375</v>
      </c>
      <c r="I136" s="3">
        <f>sumif(Sandown!$F$2:$F$302,F136,Sandown!$J$2:$J$302)</f>
        <v>0</v>
      </c>
      <c r="J136" s="3">
        <f>sumif('RT 10K'!$F$2:$F$300,F136,'RT 10K'!$J$2:$J$300)</f>
        <v>0</v>
      </c>
      <c r="K136" s="3">
        <f>sumif('Manch Half'!$F$2:$F$301,F136,'Manch Half'!$J$2:$J$301)</f>
        <v>0</v>
      </c>
      <c r="L136" s="2">
        <f t="shared" si="2"/>
        <v>4.375</v>
      </c>
    </row>
    <row r="137">
      <c r="A137" s="1" t="s">
        <v>559</v>
      </c>
      <c r="B137" s="1" t="s">
        <v>560</v>
      </c>
      <c r="C137" s="1" t="s">
        <v>26</v>
      </c>
      <c r="D137" s="1">
        <v>25.0</v>
      </c>
      <c r="E137" s="1" t="s">
        <v>10</v>
      </c>
      <c r="F137" s="6" t="str">
        <f t="shared" si="1"/>
        <v>NoahKondorMMILL</v>
      </c>
      <c r="G137" s="2">
        <f>sumif('Track 5K'!$F$2:$F$301,F137,'Track 5K'!$J$2:$J$301)</f>
        <v>0</v>
      </c>
      <c r="H137" s="3">
        <f>sumif(Luti!$F$2:$F$304,F137,Luti!$J$2:$J$304)</f>
        <v>0</v>
      </c>
      <c r="I137" s="3">
        <f>sumif(Sandown!$F$2:$F$302,F137,Sandown!$J$2:$J$302)</f>
        <v>0</v>
      </c>
      <c r="J137" s="3">
        <f>sumif('RT 10K'!$F$2:$F$300,F137,'RT 10K'!$J$2:$J$300)</f>
        <v>0</v>
      </c>
      <c r="K137" s="3">
        <f>sumif('Manch Half'!$F$2:$F$301,F137,'Manch Half'!$J$2:$J$301)</f>
        <v>4.375</v>
      </c>
      <c r="L137" s="2">
        <f t="shared" si="2"/>
        <v>4.375</v>
      </c>
    </row>
    <row r="138">
      <c r="A138" s="1" t="s">
        <v>523</v>
      </c>
      <c r="B138" s="1" t="s">
        <v>561</v>
      </c>
      <c r="C138" s="1" t="s">
        <v>26</v>
      </c>
      <c r="D138" s="1">
        <v>43.0</v>
      </c>
      <c r="E138" s="1" t="s">
        <v>7</v>
      </c>
      <c r="F138" s="6" t="str">
        <f t="shared" si="1"/>
        <v>MatthewHofmannMGCS</v>
      </c>
      <c r="G138" s="2">
        <f>sumif('Track 5K'!$F$2:$F$301,F138,'Track 5K'!$J$2:$J$301)</f>
        <v>0</v>
      </c>
      <c r="H138" s="3">
        <f>sumif(Luti!$F$2:$F$304,F138,Luti!$J$2:$J$304)</f>
        <v>0</v>
      </c>
      <c r="I138" s="3">
        <f>sumif(Sandown!$F$2:$F$302,F138,Sandown!$J$2:$J$302)</f>
        <v>0</v>
      </c>
      <c r="J138" s="3">
        <f>sumif('RT 10K'!$F$2:$F$300,F138,'RT 10K'!$J$2:$J$300)</f>
        <v>0</v>
      </c>
      <c r="K138" s="3">
        <f>sumif('Manch Half'!$F$2:$F$301,F138,'Manch Half'!$J$2:$J$301)</f>
        <v>4.0625</v>
      </c>
      <c r="L138" s="2">
        <f t="shared" si="2"/>
        <v>4.0625</v>
      </c>
    </row>
    <row r="139">
      <c r="A139" s="1" t="s">
        <v>493</v>
      </c>
      <c r="B139" s="1" t="s">
        <v>562</v>
      </c>
      <c r="C139" s="1" t="s">
        <v>26</v>
      </c>
      <c r="D139" s="1">
        <v>71.0</v>
      </c>
      <c r="E139" s="1" t="s">
        <v>8</v>
      </c>
      <c r="F139" s="6" t="str">
        <f t="shared" si="1"/>
        <v>DavidBreedenMGDTC</v>
      </c>
      <c r="G139" s="2">
        <f>sumif('Track 5K'!$F$2:$F$301,F139,'Track 5K'!$J$2:$J$301)</f>
        <v>0.4296875</v>
      </c>
      <c r="H139" s="3">
        <f>sumif(Luti!$F$2:$F$304,F139,Luti!$J$2:$J$304)</f>
        <v>0</v>
      </c>
      <c r="I139" s="3">
        <f>sumif(Sandown!$F$2:$F$302,F139,Sandown!$J$2:$J$302)</f>
        <v>3.4375</v>
      </c>
      <c r="J139" s="3">
        <f>sumif('RT 10K'!$F$2:$F$300,F139,'RT 10K'!$J$2:$J$300)</f>
        <v>0</v>
      </c>
      <c r="K139" s="3">
        <f>sumif('Manch Half'!$F$2:$F$301,F139,'Manch Half'!$J$2:$J$301)</f>
        <v>0</v>
      </c>
      <c r="L139" s="2">
        <f t="shared" si="2"/>
        <v>3.8671875</v>
      </c>
    </row>
    <row r="140">
      <c r="A140" s="1" t="s">
        <v>563</v>
      </c>
      <c r="B140" s="1" t="s">
        <v>564</v>
      </c>
      <c r="C140" s="1" t="s">
        <v>26</v>
      </c>
      <c r="D140" s="1">
        <v>50.0</v>
      </c>
      <c r="E140" s="1" t="s">
        <v>10</v>
      </c>
      <c r="F140" s="6" t="str">
        <f t="shared" si="1"/>
        <v>JosephBatorMMILL</v>
      </c>
      <c r="G140" s="2">
        <f>sumif('Track 5K'!$F$2:$F$301,F140,'Track 5K'!$J$2:$J$301)</f>
        <v>3.75</v>
      </c>
      <c r="H140" s="3">
        <f>sumif(Luti!$F$2:$F$304,F140,Luti!$J$2:$J$304)</f>
        <v>0</v>
      </c>
      <c r="I140" s="3">
        <f>sumif(Sandown!$F$2:$F$302,F140,Sandown!$J$2:$J$302)</f>
        <v>0</v>
      </c>
      <c r="J140" s="3">
        <f>sumif('RT 10K'!$F$2:$F$300,F140,'RT 10K'!$J$2:$J$300)</f>
        <v>0</v>
      </c>
      <c r="K140" s="3">
        <f>sumif('Manch Half'!$F$2:$F$301,F140,'Manch Half'!$J$2:$J$301)</f>
        <v>0</v>
      </c>
      <c r="L140" s="2">
        <f t="shared" si="2"/>
        <v>3.75</v>
      </c>
    </row>
    <row r="141">
      <c r="A141" s="1" t="s">
        <v>565</v>
      </c>
      <c r="B141" s="1" t="s">
        <v>239</v>
      </c>
      <c r="C141" s="1" t="s">
        <v>26</v>
      </c>
      <c r="D141" s="1">
        <v>51.0</v>
      </c>
      <c r="E141" s="1" t="s">
        <v>10</v>
      </c>
      <c r="F141" s="6" t="str">
        <f t="shared" si="1"/>
        <v>LeeSpachMMILL</v>
      </c>
      <c r="G141" s="2">
        <f>sumif('Track 5K'!$F$2:$F$301,F141,'Track 5K'!$J$2:$J$301)</f>
        <v>0</v>
      </c>
      <c r="H141" s="3">
        <f>sumif(Luti!$F$2:$F$304,F141,Luti!$J$2:$J$304)</f>
        <v>0</v>
      </c>
      <c r="I141" s="3">
        <f>sumif(Sandown!$F$2:$F$302,F141,Sandown!$J$2:$J$302)</f>
        <v>0</v>
      </c>
      <c r="J141" s="3">
        <f>sumif('RT 10K'!$F$2:$F$300,F141,'RT 10K'!$J$2:$J$300)</f>
        <v>0</v>
      </c>
      <c r="K141" s="3">
        <f>sumif('Manch Half'!$F$2:$F$301,F141,'Manch Half'!$J$2:$J$301)</f>
        <v>3.4375</v>
      </c>
      <c r="L141" s="2">
        <f t="shared" si="2"/>
        <v>3.4375</v>
      </c>
    </row>
    <row r="142">
      <c r="A142" s="1" t="s">
        <v>411</v>
      </c>
      <c r="B142" s="1" t="s">
        <v>566</v>
      </c>
      <c r="C142" s="1" t="s">
        <v>26</v>
      </c>
      <c r="D142" s="1">
        <v>62.0</v>
      </c>
      <c r="E142" s="1" t="s">
        <v>7</v>
      </c>
      <c r="F142" s="6" t="str">
        <f t="shared" si="1"/>
        <v>JimHansenMGCS</v>
      </c>
      <c r="G142" s="2">
        <f>sumif('Track 5K'!$F$2:$F$301,F142,'Track 5K'!$J$2:$J$301)</f>
        <v>3.125</v>
      </c>
      <c r="H142" s="3">
        <f>sumif(Luti!$F$2:$F$304,F142,Luti!$J$2:$J$304)</f>
        <v>0</v>
      </c>
      <c r="I142" s="3">
        <f>sumif(Sandown!$F$2:$F$302,F142,Sandown!$J$2:$J$302)</f>
        <v>0</v>
      </c>
      <c r="J142" s="3">
        <f>sumif('RT 10K'!$F$2:$F$300,F142,'RT 10K'!$J$2:$J$300)</f>
        <v>0</v>
      </c>
      <c r="K142" s="3">
        <f>sumif('Manch Half'!$F$2:$F$301,F142,'Manch Half'!$J$2:$J$301)</f>
        <v>0</v>
      </c>
      <c r="L142" s="2">
        <f t="shared" si="2"/>
        <v>3.125</v>
      </c>
    </row>
    <row r="143">
      <c r="A143" s="1" t="s">
        <v>520</v>
      </c>
      <c r="B143" s="1" t="s">
        <v>567</v>
      </c>
      <c r="C143" s="1" t="s">
        <v>26</v>
      </c>
      <c r="D143" s="1">
        <v>47.0</v>
      </c>
      <c r="E143" s="1" t="s">
        <v>8</v>
      </c>
      <c r="F143" s="6" t="str">
        <f t="shared" si="1"/>
        <v>BradSt LaurentMGDTC</v>
      </c>
      <c r="G143" s="2">
        <f>sumif('Track 5K'!$F$2:$F$301,F143,'Track 5K'!$J$2:$J$301)</f>
        <v>0</v>
      </c>
      <c r="H143" s="3">
        <f>sumif(Luti!$F$2:$F$304,F143,Luti!$J$2:$J$304)</f>
        <v>0</v>
      </c>
      <c r="I143" s="3">
        <f>sumif(Sandown!$F$2:$F$302,F143,Sandown!$J$2:$J$302)</f>
        <v>0</v>
      </c>
      <c r="J143" s="3">
        <f>sumif('RT 10K'!$F$2:$F$300,F143,'RT 10K'!$J$2:$J$300)</f>
        <v>0</v>
      </c>
      <c r="K143" s="3">
        <f>sumif('Manch Half'!$F$2:$F$301,F143,'Manch Half'!$J$2:$J$301)</f>
        <v>3.125</v>
      </c>
      <c r="L143" s="2">
        <f t="shared" si="2"/>
        <v>3.125</v>
      </c>
    </row>
    <row r="144">
      <c r="A144" s="1" t="s">
        <v>458</v>
      </c>
      <c r="B144" s="1" t="s">
        <v>568</v>
      </c>
      <c r="C144" s="1" t="s">
        <v>26</v>
      </c>
      <c r="D144" s="1">
        <v>29.0</v>
      </c>
      <c r="E144" s="1" t="s">
        <v>9</v>
      </c>
      <c r="F144" s="6" t="str">
        <f t="shared" si="1"/>
        <v>StephenPillsburyMUVRC</v>
      </c>
      <c r="G144" s="2">
        <f>sumif('Track 5K'!$F$2:$F$301,F144,'Track 5K'!$J$2:$J$301)</f>
        <v>0</v>
      </c>
      <c r="H144" s="3">
        <f>sumif(Luti!$F$2:$F$304,F144,Luti!$J$2:$J$304)</f>
        <v>0</v>
      </c>
      <c r="I144" s="3">
        <f>sumif(Sandown!$F$2:$F$302,F144,Sandown!$J$2:$J$302)</f>
        <v>0</v>
      </c>
      <c r="J144" s="3">
        <f>sumif('RT 10K'!$F$2:$F$300,F144,'RT 10K'!$J$2:$J$300)</f>
        <v>0</v>
      </c>
      <c r="K144" s="3">
        <f>sumif('Manch Half'!$F$2:$F$301,F144,'Manch Half'!$J$2:$J$301)</f>
        <v>2.96875</v>
      </c>
      <c r="L144" s="2">
        <f t="shared" si="2"/>
        <v>2.96875</v>
      </c>
    </row>
    <row r="145">
      <c r="A145" s="1" t="s">
        <v>569</v>
      </c>
      <c r="B145" s="1" t="s">
        <v>552</v>
      </c>
      <c r="C145" s="1" t="s">
        <v>26</v>
      </c>
      <c r="D145" s="8">
        <v>20.0</v>
      </c>
      <c r="E145" s="1" t="s">
        <v>8</v>
      </c>
      <c r="F145" s="6" t="str">
        <f t="shared" si="1"/>
        <v>AaryanVidyarthyMGDTC</v>
      </c>
      <c r="G145" s="2">
        <f>sumif('Track 5K'!$F$2:$F$301,F145,'Track 5K'!$J$2:$J$301)</f>
        <v>0</v>
      </c>
      <c r="H145" s="3">
        <f>sumif(Luti!$F$2:$F$304,F145,Luti!$J$2:$J$304)</f>
        <v>0</v>
      </c>
      <c r="I145" s="3">
        <f>sumif(Sandown!$F$2:$F$302,F145,Sandown!$J$2:$J$302)</f>
        <v>2.8125</v>
      </c>
      <c r="J145" s="3">
        <f>sumif('RT 10K'!$F$2:$F$300,F145,'RT 10K'!$J$2:$J$300)</f>
        <v>0</v>
      </c>
      <c r="K145" s="3">
        <f>sumif('Manch Half'!$F$2:$F$301,F145,'Manch Half'!$J$2:$J$301)</f>
        <v>0</v>
      </c>
      <c r="L145" s="2">
        <f t="shared" si="2"/>
        <v>2.8125</v>
      </c>
    </row>
    <row r="146">
      <c r="A146" s="1" t="s">
        <v>58</v>
      </c>
      <c r="B146" s="1" t="s">
        <v>570</v>
      </c>
      <c r="C146" s="1" t="s">
        <v>26</v>
      </c>
      <c r="D146" s="1">
        <v>52.0</v>
      </c>
      <c r="E146" s="1" t="s">
        <v>10</v>
      </c>
      <c r="F146" s="6" t="str">
        <f t="shared" si="1"/>
        <v>MichaelMcCarthyMMILL</v>
      </c>
      <c r="G146" s="2">
        <f>sumif('Track 5K'!$F$2:$F$301,F146,'Track 5K'!$J$2:$J$301)</f>
        <v>0</v>
      </c>
      <c r="H146" s="3">
        <f>sumif(Luti!$F$2:$F$304,F146,Luti!$J$2:$J$304)</f>
        <v>0</v>
      </c>
      <c r="I146" s="3">
        <f>sumif(Sandown!$F$2:$F$302,F146,Sandown!$J$2:$J$302)</f>
        <v>0</v>
      </c>
      <c r="J146" s="3">
        <f>sumif('RT 10K'!$F$2:$F$300,F146,'RT 10K'!$J$2:$J$300)</f>
        <v>0</v>
      </c>
      <c r="K146" s="3">
        <f>sumif('Manch Half'!$F$2:$F$301,F146,'Manch Half'!$J$2:$J$301)</f>
        <v>2.8125</v>
      </c>
      <c r="L146" s="2">
        <f t="shared" si="2"/>
        <v>2.8125</v>
      </c>
    </row>
    <row r="147">
      <c r="A147" s="1" t="s">
        <v>389</v>
      </c>
      <c r="B147" s="1" t="s">
        <v>571</v>
      </c>
      <c r="C147" s="1" t="s">
        <v>26</v>
      </c>
      <c r="D147" s="1">
        <v>55.0</v>
      </c>
      <c r="E147" s="1" t="s">
        <v>10</v>
      </c>
      <c r="F147" s="6" t="str">
        <f t="shared" si="1"/>
        <v>ChristopherBaermanMMILL</v>
      </c>
      <c r="G147" s="2">
        <f>sumif('Track 5K'!$F$2:$F$301,F147,'Track 5K'!$J$2:$J$301)</f>
        <v>0</v>
      </c>
      <c r="H147" s="3">
        <f>sumif(Luti!$F$2:$F$304,F147,Luti!$J$2:$J$304)</f>
        <v>2.65625</v>
      </c>
      <c r="I147" s="3">
        <f>sumif(Sandown!$F$2:$F$302,F147,Sandown!$J$2:$J$302)</f>
        <v>0</v>
      </c>
      <c r="J147" s="3">
        <f>sumif('RT 10K'!$F$2:$F$300,F147,'RT 10K'!$J$2:$J$300)</f>
        <v>0</v>
      </c>
      <c r="K147" s="3">
        <f>sumif('Manch Half'!$F$2:$F$301,F147,'Manch Half'!$J$2:$J$301)</f>
        <v>0</v>
      </c>
      <c r="L147" s="2">
        <f t="shared" si="2"/>
        <v>2.65625</v>
      </c>
    </row>
    <row r="148">
      <c r="A148" s="1" t="s">
        <v>572</v>
      </c>
      <c r="B148" s="1" t="s">
        <v>573</v>
      </c>
      <c r="C148" s="1" t="s">
        <v>26</v>
      </c>
      <c r="D148" s="1">
        <v>80.0</v>
      </c>
      <c r="E148" s="1" t="s">
        <v>12</v>
      </c>
      <c r="F148" s="6" t="str">
        <f t="shared" si="1"/>
        <v>LucienTrudeauMGMRC</v>
      </c>
      <c r="G148" s="2">
        <f>sumif('Track 5K'!$F$2:$F$301,F148,'Track 5K'!$J$2:$J$301)</f>
        <v>0</v>
      </c>
      <c r="H148" s="3">
        <f>sumif(Luti!$F$2:$F$304,F148,Luti!$J$2:$J$304)</f>
        <v>2.5</v>
      </c>
      <c r="I148" s="3">
        <f>sumif(Sandown!$F$2:$F$302,F148,Sandown!$J$2:$J$302)</f>
        <v>0</v>
      </c>
      <c r="J148" s="3">
        <f>sumif('RT 10K'!$F$2:$F$300,F148,'RT 10K'!$J$2:$J$300)</f>
        <v>0</v>
      </c>
      <c r="K148" s="3">
        <f>sumif('Manch Half'!$F$2:$F$301,F148,'Manch Half'!$J$2:$J$301)</f>
        <v>0</v>
      </c>
      <c r="L148" s="2">
        <f t="shared" si="2"/>
        <v>2.5</v>
      </c>
    </row>
    <row r="149">
      <c r="A149" s="1" t="s">
        <v>509</v>
      </c>
      <c r="B149" s="1" t="s">
        <v>574</v>
      </c>
      <c r="C149" s="1" t="s">
        <v>26</v>
      </c>
      <c r="D149" s="1">
        <v>38.0</v>
      </c>
      <c r="E149" s="1" t="s">
        <v>10</v>
      </c>
      <c r="F149" s="6" t="str">
        <f t="shared" si="1"/>
        <v>CharlesPerreaultMMILL</v>
      </c>
      <c r="G149" s="2">
        <f>sumif('Track 5K'!$F$2:$F$301,F149,'Track 5K'!$J$2:$J$301)</f>
        <v>2.5</v>
      </c>
      <c r="H149" s="3">
        <f>sumif(Luti!$F$2:$F$304,F149,Luti!$J$2:$J$304)</f>
        <v>0</v>
      </c>
      <c r="I149" s="3">
        <f>sumif(Sandown!$F$2:$F$302,F149,Sandown!$J$2:$J$302)</f>
        <v>0</v>
      </c>
      <c r="J149" s="3">
        <f>sumif('RT 10K'!$F$2:$F$300,F149,'RT 10K'!$J$2:$J$300)</f>
        <v>0</v>
      </c>
      <c r="K149" s="3">
        <f>sumif('Manch Half'!$F$2:$F$301,F149,'Manch Half'!$J$2:$J$301)</f>
        <v>0</v>
      </c>
      <c r="L149" s="2">
        <f t="shared" si="2"/>
        <v>2.5</v>
      </c>
    </row>
    <row r="150">
      <c r="A150" s="1" t="s">
        <v>50</v>
      </c>
      <c r="B150" s="1" t="s">
        <v>575</v>
      </c>
      <c r="C150" s="1" t="s">
        <v>26</v>
      </c>
      <c r="D150" s="1">
        <v>50.0</v>
      </c>
      <c r="E150" s="1" t="s">
        <v>10</v>
      </c>
      <c r="F150" s="6" t="str">
        <f t="shared" si="1"/>
        <v>JamesMooneyMMILL</v>
      </c>
      <c r="G150" s="2">
        <f>sumif('Track 5K'!$F$2:$F$301,F150,'Track 5K'!$J$2:$J$301)</f>
        <v>0</v>
      </c>
      <c r="H150" s="3">
        <f>sumif(Luti!$F$2:$F$304,F150,Luti!$J$2:$J$304)</f>
        <v>0</v>
      </c>
      <c r="I150" s="3">
        <f>sumif(Sandown!$F$2:$F$302,F150,Sandown!$J$2:$J$302)</f>
        <v>0</v>
      </c>
      <c r="J150" s="3">
        <f>sumif('RT 10K'!$F$2:$F$300,F150,'RT 10K'!$J$2:$J$300)</f>
        <v>0</v>
      </c>
      <c r="K150" s="3">
        <f>sumif('Manch Half'!$F$2:$F$301,F150,'Manch Half'!$J$2:$J$301)</f>
        <v>2.5</v>
      </c>
      <c r="L150" s="2">
        <f t="shared" si="2"/>
        <v>2.5</v>
      </c>
    </row>
    <row r="151">
      <c r="A151" s="1" t="s">
        <v>506</v>
      </c>
      <c r="B151" s="1" t="s">
        <v>576</v>
      </c>
      <c r="C151" s="1" t="s">
        <v>26</v>
      </c>
      <c r="D151" s="1">
        <v>45.0</v>
      </c>
      <c r="E151" s="1" t="s">
        <v>10</v>
      </c>
      <c r="F151" s="6" t="str">
        <f t="shared" si="1"/>
        <v>BillDucasseMMILL</v>
      </c>
      <c r="G151" s="2">
        <f>sumif('Track 5K'!$F$2:$F$301,F151,'Track 5K'!$J$2:$J$301)</f>
        <v>0.107421875</v>
      </c>
      <c r="H151" s="3">
        <f>sumif(Luti!$F$2:$F$304,F151,Luti!$J$2:$J$304)</f>
        <v>0</v>
      </c>
      <c r="I151" s="3">
        <f>sumif(Sandown!$F$2:$F$302,F151,Sandown!$J$2:$J$302)</f>
        <v>0</v>
      </c>
      <c r="J151" s="3">
        <f>sumif('RT 10K'!$F$2:$F$300,F151,'RT 10K'!$J$2:$J$300)</f>
        <v>0</v>
      </c>
      <c r="K151" s="3">
        <f>sumif('Manch Half'!$F$2:$F$301,F151,'Manch Half'!$J$2:$J$301)</f>
        <v>2.34375</v>
      </c>
      <c r="L151" s="2">
        <f t="shared" si="2"/>
        <v>2.451171875</v>
      </c>
    </row>
    <row r="152">
      <c r="A152" s="1" t="s">
        <v>577</v>
      </c>
      <c r="B152" s="1" t="s">
        <v>578</v>
      </c>
      <c r="C152" s="1" t="s">
        <v>26</v>
      </c>
      <c r="D152" s="1">
        <v>42.0</v>
      </c>
      <c r="E152" s="1" t="s">
        <v>10</v>
      </c>
      <c r="F152" s="6" t="str">
        <f t="shared" si="1"/>
        <v>DerekJaniakMMILL</v>
      </c>
      <c r="G152" s="2">
        <f>sumif('Track 5K'!$F$2:$F$301,F152,'Track 5K'!$J$2:$J$301)</f>
        <v>2.34375</v>
      </c>
      <c r="H152" s="3">
        <f>sumif(Luti!$F$2:$F$304,F152,Luti!$J$2:$J$304)</f>
        <v>0</v>
      </c>
      <c r="I152" s="3">
        <f>sumif(Sandown!$F$2:$F$302,F152,Sandown!$J$2:$J$302)</f>
        <v>0</v>
      </c>
      <c r="J152" s="3">
        <f>sumif('RT 10K'!$F$2:$F$300,F152,'RT 10K'!$J$2:$J$300)</f>
        <v>0</v>
      </c>
      <c r="K152" s="3">
        <f>sumif('Manch Half'!$F$2:$F$301,F152,'Manch Half'!$J$2:$J$301)</f>
        <v>0</v>
      </c>
      <c r="L152" s="2">
        <f t="shared" si="2"/>
        <v>2.34375</v>
      </c>
    </row>
    <row r="153">
      <c r="A153" s="1" t="s">
        <v>579</v>
      </c>
      <c r="B153" s="1" t="s">
        <v>580</v>
      </c>
      <c r="C153" s="1" t="s">
        <v>26</v>
      </c>
      <c r="D153" s="1">
        <v>20.0</v>
      </c>
      <c r="E153" s="1" t="s">
        <v>15</v>
      </c>
      <c r="F153" s="6" t="str">
        <f t="shared" si="1"/>
        <v>MaxGoupilMSIX03</v>
      </c>
      <c r="G153" s="2">
        <f>sumif('Track 5K'!$F$2:$F$301,F153,'Track 5K'!$J$2:$J$301)</f>
        <v>0</v>
      </c>
      <c r="H153" s="3">
        <f>sumif(Luti!$F$2:$F$304,F153,Luti!$J$2:$J$304)</f>
        <v>2.1875</v>
      </c>
      <c r="I153" s="3">
        <f>sumif(Sandown!$F$2:$F$302,F153,Sandown!$J$2:$J$302)</f>
        <v>0</v>
      </c>
      <c r="J153" s="3">
        <f>sumif('RT 10K'!$F$2:$F$300,F153,'RT 10K'!$J$2:$J$300)</f>
        <v>0</v>
      </c>
      <c r="K153" s="3">
        <f>sumif('Manch Half'!$F$2:$F$301,F153,'Manch Half'!$J$2:$J$301)</f>
        <v>0</v>
      </c>
      <c r="L153" s="2">
        <f t="shared" si="2"/>
        <v>2.1875</v>
      </c>
    </row>
    <row r="154">
      <c r="A154" s="1" t="s">
        <v>581</v>
      </c>
      <c r="B154" s="1" t="s">
        <v>459</v>
      </c>
      <c r="C154" s="1" t="s">
        <v>26</v>
      </c>
      <c r="D154" s="1">
        <v>72.0</v>
      </c>
      <c r="E154" s="1" t="s">
        <v>8</v>
      </c>
      <c r="F154" s="6" t="str">
        <f t="shared" si="1"/>
        <v>JoeCarrollMGDTC</v>
      </c>
      <c r="G154" s="2">
        <f>sumif('Track 5K'!$F$2:$F$301,F154,'Track 5K'!$J$2:$J$301)</f>
        <v>2.1875</v>
      </c>
      <c r="H154" s="3">
        <f>sumif(Luti!$F$2:$F$304,F154,Luti!$J$2:$J$304)</f>
        <v>0</v>
      </c>
      <c r="I154" s="3">
        <f>sumif(Sandown!$F$2:$F$302,F154,Sandown!$J$2:$J$302)</f>
        <v>0</v>
      </c>
      <c r="J154" s="3">
        <f>sumif('RT 10K'!$F$2:$F$300,F154,'RT 10K'!$J$2:$J$300)</f>
        <v>0</v>
      </c>
      <c r="K154" s="3">
        <f>sumif('Manch Half'!$F$2:$F$301,F154,'Manch Half'!$J$2:$J$301)</f>
        <v>0</v>
      </c>
      <c r="L154" s="2">
        <f t="shared" si="2"/>
        <v>2.1875</v>
      </c>
    </row>
    <row r="155">
      <c r="A155" s="1" t="s">
        <v>581</v>
      </c>
      <c r="B155" s="1" t="s">
        <v>257</v>
      </c>
      <c r="C155" s="1" t="s">
        <v>26</v>
      </c>
      <c r="D155" s="1">
        <v>37.0</v>
      </c>
      <c r="E155" s="1" t="s">
        <v>10</v>
      </c>
      <c r="F155" s="6" t="str">
        <f t="shared" si="1"/>
        <v>JoeTingleyMMILL</v>
      </c>
      <c r="G155" s="2">
        <f>sumif('Track 5K'!$F$2:$F$301,F155,'Track 5K'!$J$2:$J$301)</f>
        <v>0</v>
      </c>
      <c r="H155" s="3">
        <f>sumif(Luti!$F$2:$F$304,F155,Luti!$J$2:$J$304)</f>
        <v>0</v>
      </c>
      <c r="I155" s="3">
        <f>sumif(Sandown!$F$2:$F$302,F155,Sandown!$J$2:$J$302)</f>
        <v>0</v>
      </c>
      <c r="J155" s="3">
        <f>sumif('RT 10K'!$F$2:$F$300,F155,'RT 10K'!$J$2:$J$300)</f>
        <v>0</v>
      </c>
      <c r="K155" s="3">
        <f>sumif('Manch Half'!$F$2:$F$301,F155,'Manch Half'!$J$2:$J$301)</f>
        <v>2.1875</v>
      </c>
      <c r="L155" s="2">
        <f t="shared" si="2"/>
        <v>2.1875</v>
      </c>
    </row>
    <row r="156">
      <c r="A156" s="1" t="s">
        <v>582</v>
      </c>
      <c r="B156" s="1" t="s">
        <v>583</v>
      </c>
      <c r="C156" s="1" t="s">
        <v>26</v>
      </c>
      <c r="D156" s="1">
        <v>49.0</v>
      </c>
      <c r="E156" s="1" t="s">
        <v>8</v>
      </c>
      <c r="F156" s="6" t="str">
        <f t="shared" si="1"/>
        <v>RichardChristianMGDTC</v>
      </c>
      <c r="G156" s="2">
        <f>sumif('Track 5K'!$F$2:$F$301,F156,'Track 5K'!$J$2:$J$301)</f>
        <v>0</v>
      </c>
      <c r="H156" s="3">
        <f>sumif(Luti!$F$2:$F$304,F156,Luti!$J$2:$J$304)</f>
        <v>2.03125</v>
      </c>
      <c r="I156" s="3">
        <f>sumif(Sandown!$F$2:$F$302,F156,Sandown!$J$2:$J$302)</f>
        <v>0</v>
      </c>
      <c r="J156" s="3">
        <f>sumif('RT 10K'!$F$2:$F$300,F156,'RT 10K'!$J$2:$J$300)</f>
        <v>0</v>
      </c>
      <c r="K156" s="3">
        <f>sumif('Manch Half'!$F$2:$F$301,F156,'Manch Half'!$J$2:$J$301)</f>
        <v>0</v>
      </c>
      <c r="L156" s="2">
        <f t="shared" si="2"/>
        <v>2.03125</v>
      </c>
    </row>
    <row r="157">
      <c r="A157" s="1" t="s">
        <v>458</v>
      </c>
      <c r="B157" s="1" t="s">
        <v>584</v>
      </c>
      <c r="C157" s="1" t="s">
        <v>26</v>
      </c>
      <c r="D157" s="1">
        <v>54.0</v>
      </c>
      <c r="E157" s="1" t="s">
        <v>10</v>
      </c>
      <c r="F157" s="6" t="str">
        <f t="shared" si="1"/>
        <v>StephenAlexanderMMILL</v>
      </c>
      <c r="G157" s="2">
        <f>sumif('Track 5K'!$F$2:$F$301,F157,'Track 5K'!$J$2:$J$301)</f>
        <v>0</v>
      </c>
      <c r="H157" s="3">
        <f>sumif(Luti!$F$2:$F$304,F157,Luti!$J$2:$J$304)</f>
        <v>0</v>
      </c>
      <c r="I157" s="3">
        <f>sumif(Sandown!$F$2:$F$302,F157,Sandown!$J$2:$J$302)</f>
        <v>0</v>
      </c>
      <c r="J157" s="3">
        <f>sumif('RT 10K'!$F$2:$F$300,F157,'RT 10K'!$J$2:$J$300)</f>
        <v>0</v>
      </c>
      <c r="K157" s="3">
        <f>sumif('Manch Half'!$F$2:$F$301,F157,'Manch Half'!$J$2:$J$301)</f>
        <v>2.03125</v>
      </c>
      <c r="L157" s="2">
        <f t="shared" si="2"/>
        <v>2.03125</v>
      </c>
    </row>
    <row r="158">
      <c r="A158" s="1" t="s">
        <v>585</v>
      </c>
      <c r="B158" s="1" t="s">
        <v>199</v>
      </c>
      <c r="C158" s="1" t="s">
        <v>26</v>
      </c>
      <c r="D158" s="1">
        <v>43.0</v>
      </c>
      <c r="E158" s="1" t="s">
        <v>8</v>
      </c>
      <c r="F158" s="6" t="str">
        <f t="shared" si="1"/>
        <v>BrennanHolmesMGDTC</v>
      </c>
      <c r="G158" s="2">
        <f>sumif('Track 5K'!$F$2:$F$301,F158,'Track 5K'!$J$2:$J$301)</f>
        <v>1.875</v>
      </c>
      <c r="H158" s="3">
        <f>sumif(Luti!$F$2:$F$304,F158,Luti!$J$2:$J$304)</f>
        <v>0</v>
      </c>
      <c r="I158" s="3">
        <f>sumif(Sandown!$F$2:$F$302,F158,Sandown!$J$2:$J$302)</f>
        <v>0</v>
      </c>
      <c r="J158" s="3">
        <f>sumif('RT 10K'!$F$2:$F$300,F158,'RT 10K'!$J$2:$J$300)</f>
        <v>0</v>
      </c>
      <c r="K158" s="3">
        <f>sumif('Manch Half'!$F$2:$F$301,F158,'Manch Half'!$J$2:$J$301)</f>
        <v>0</v>
      </c>
      <c r="L158" s="2">
        <f t="shared" si="2"/>
        <v>1.875</v>
      </c>
    </row>
    <row r="159">
      <c r="A159" s="1" t="s">
        <v>493</v>
      </c>
      <c r="B159" s="1" t="s">
        <v>48</v>
      </c>
      <c r="C159" s="1" t="s">
        <v>26</v>
      </c>
      <c r="D159" s="1">
        <v>34.0</v>
      </c>
      <c r="E159" s="1" t="s">
        <v>10</v>
      </c>
      <c r="F159" s="6" t="str">
        <f t="shared" si="1"/>
        <v>DavidScottMMILL</v>
      </c>
      <c r="G159" s="2">
        <f>sumif('Track 5K'!$F$2:$F$301,F159,'Track 5K'!$J$2:$J$301)</f>
        <v>0</v>
      </c>
      <c r="H159" s="3">
        <f>sumif(Luti!$F$2:$F$304,F159,Luti!$J$2:$J$304)</f>
        <v>0</v>
      </c>
      <c r="I159" s="3">
        <f>sumif(Sandown!$F$2:$F$302,F159,Sandown!$J$2:$J$302)</f>
        <v>0</v>
      </c>
      <c r="J159" s="3">
        <f>sumif('RT 10K'!$F$2:$F$300,F159,'RT 10K'!$J$2:$J$300)</f>
        <v>0</v>
      </c>
      <c r="K159" s="3">
        <f>sumif('Manch Half'!$F$2:$F$301,F159,'Manch Half'!$J$2:$J$301)</f>
        <v>1.875</v>
      </c>
      <c r="L159" s="2">
        <f t="shared" si="2"/>
        <v>1.875</v>
      </c>
    </row>
    <row r="160">
      <c r="A160" s="1" t="s">
        <v>586</v>
      </c>
      <c r="B160" s="1" t="s">
        <v>466</v>
      </c>
      <c r="C160" s="1" t="s">
        <v>26</v>
      </c>
      <c r="D160" s="1">
        <v>34.0</v>
      </c>
      <c r="E160" s="1" t="s">
        <v>9</v>
      </c>
      <c r="F160" s="6" t="str">
        <f t="shared" si="1"/>
        <v>AlexHallMUVRC</v>
      </c>
      <c r="G160" s="2">
        <f>sumif('Track 5K'!$F$2:$F$301,F160,'Track 5K'!$J$2:$J$301)</f>
        <v>1.71875</v>
      </c>
      <c r="H160" s="3">
        <f>sumif(Luti!$F$2:$F$304,F160,Luti!$J$2:$J$304)</f>
        <v>0</v>
      </c>
      <c r="I160" s="3">
        <f>sumif(Sandown!$F$2:$F$302,F160,Sandown!$J$2:$J$302)</f>
        <v>0</v>
      </c>
      <c r="J160" s="3">
        <f>sumif('RT 10K'!$F$2:$F$300,F160,'RT 10K'!$J$2:$J$300)</f>
        <v>0</v>
      </c>
      <c r="K160" s="3">
        <f>sumif('Manch Half'!$F$2:$F$301,F160,'Manch Half'!$J$2:$J$301)</f>
        <v>0</v>
      </c>
      <c r="L160" s="2">
        <f t="shared" si="2"/>
        <v>1.71875</v>
      </c>
    </row>
    <row r="161">
      <c r="A161" s="1" t="s">
        <v>476</v>
      </c>
      <c r="B161" s="1" t="s">
        <v>587</v>
      </c>
      <c r="C161" s="1" t="s">
        <v>26</v>
      </c>
      <c r="D161" s="1">
        <v>45.0</v>
      </c>
      <c r="E161" s="1" t="s">
        <v>7</v>
      </c>
      <c r="F161" s="6" t="str">
        <f t="shared" si="1"/>
        <v>AdamGerhardMGCS</v>
      </c>
      <c r="G161" s="2">
        <f>sumif('Track 5K'!$F$2:$F$301,F161,'Track 5K'!$J$2:$J$301)</f>
        <v>0.234375</v>
      </c>
      <c r="H161" s="3">
        <f>sumif(Luti!$F$2:$F$304,F161,Luti!$J$2:$J$304)</f>
        <v>1.40625</v>
      </c>
      <c r="I161" s="3">
        <f>sumif(Sandown!$F$2:$F$302,F161,Sandown!$J$2:$J$302)</f>
        <v>0</v>
      </c>
      <c r="J161" s="3">
        <f>sumif('RT 10K'!$F$2:$F$300,F161,'RT 10K'!$J$2:$J$300)</f>
        <v>0</v>
      </c>
      <c r="K161" s="3">
        <f>sumif('Manch Half'!$F$2:$F$301,F161,'Manch Half'!$J$2:$J$301)</f>
        <v>0</v>
      </c>
      <c r="L161" s="2">
        <f t="shared" si="2"/>
        <v>1.640625</v>
      </c>
    </row>
    <row r="162">
      <c r="A162" s="1" t="s">
        <v>430</v>
      </c>
      <c r="B162" s="1" t="s">
        <v>588</v>
      </c>
      <c r="C162" s="1" t="s">
        <v>26</v>
      </c>
      <c r="D162" s="1">
        <v>35.0</v>
      </c>
      <c r="E162" s="1" t="s">
        <v>10</v>
      </c>
      <c r="F162" s="6" t="str">
        <f t="shared" si="1"/>
        <v>MikeLynchMMILL</v>
      </c>
      <c r="G162" s="2">
        <f>sumif('Track 5K'!$F$2:$F$301,F162,'Track 5K'!$J$2:$J$301)</f>
        <v>0.17578125</v>
      </c>
      <c r="H162" s="3">
        <f>sumif(Luti!$F$2:$F$304,F162,Luti!$J$2:$J$304)</f>
        <v>1.25</v>
      </c>
      <c r="I162" s="3">
        <f>sumif(Sandown!$F$2:$F$302,F162,Sandown!$J$2:$J$302)</f>
        <v>0</v>
      </c>
      <c r="J162" s="3">
        <f>sumif('RT 10K'!$F$2:$F$300,F162,'RT 10K'!$J$2:$J$300)</f>
        <v>0</v>
      </c>
      <c r="K162" s="3">
        <f>sumif('Manch Half'!$F$2:$F$301,F162,'Manch Half'!$J$2:$J$301)</f>
        <v>0</v>
      </c>
      <c r="L162" s="2">
        <f t="shared" si="2"/>
        <v>1.42578125</v>
      </c>
    </row>
    <row r="163">
      <c r="A163" s="1" t="s">
        <v>216</v>
      </c>
      <c r="B163" s="1" t="s">
        <v>589</v>
      </c>
      <c r="C163" s="1" t="s">
        <v>26</v>
      </c>
      <c r="D163" s="1">
        <v>52.0</v>
      </c>
      <c r="E163" s="1" t="s">
        <v>7</v>
      </c>
      <c r="F163" s="6" t="str">
        <f t="shared" si="1"/>
        <v>ChrisMabonMGCS</v>
      </c>
      <c r="G163" s="2">
        <f>sumif('Track 5K'!$F$2:$F$301,F163,'Track 5K'!$J$2:$J$301)</f>
        <v>0.2734375</v>
      </c>
      <c r="H163" s="3">
        <f>sumif(Luti!$F$2:$F$304,F163,Luti!$J$2:$J$304)</f>
        <v>1.09375</v>
      </c>
      <c r="I163" s="3">
        <f>sumif(Sandown!$F$2:$F$302,F163,Sandown!$J$2:$J$302)</f>
        <v>0</v>
      </c>
      <c r="J163" s="3">
        <f>sumif('RT 10K'!$F$2:$F$300,F163,'RT 10K'!$J$2:$J$300)</f>
        <v>0</v>
      </c>
      <c r="K163" s="3">
        <f>sumif('Manch Half'!$F$2:$F$301,F163,'Manch Half'!$J$2:$J$301)</f>
        <v>0</v>
      </c>
      <c r="L163" s="2">
        <f t="shared" si="2"/>
        <v>1.3671875</v>
      </c>
    </row>
    <row r="164">
      <c r="A164" s="1" t="s">
        <v>537</v>
      </c>
      <c r="B164" s="1" t="s">
        <v>590</v>
      </c>
      <c r="C164" s="1" t="s">
        <v>26</v>
      </c>
      <c r="D164" s="1">
        <v>60.0</v>
      </c>
      <c r="E164" s="1" t="s">
        <v>7</v>
      </c>
      <c r="F164" s="6" t="str">
        <f t="shared" si="1"/>
        <v>PhilPetschekMGCS</v>
      </c>
      <c r="G164" s="2">
        <f>sumif('Track 5K'!$F$2:$F$301,F164,'Track 5K'!$J$2:$J$301)</f>
        <v>0.15625</v>
      </c>
      <c r="H164" s="3">
        <f>sumif(Luti!$F$2:$F$304,F164,Luti!$J$2:$J$304)</f>
        <v>1.015625</v>
      </c>
      <c r="I164" s="3">
        <f>sumif(Sandown!$F$2:$F$302,F164,Sandown!$J$2:$J$302)</f>
        <v>0</v>
      </c>
      <c r="J164" s="3">
        <f>sumif('RT 10K'!$F$2:$F$300,F164,'RT 10K'!$J$2:$J$300)</f>
        <v>0</v>
      </c>
      <c r="K164" s="3">
        <f>sumif('Manch Half'!$F$2:$F$301,F164,'Manch Half'!$J$2:$J$301)</f>
        <v>0</v>
      </c>
      <c r="L164" s="2">
        <f t="shared" si="2"/>
        <v>1.171875</v>
      </c>
    </row>
    <row r="165">
      <c r="A165" s="1" t="s">
        <v>48</v>
      </c>
      <c r="B165" s="1" t="s">
        <v>591</v>
      </c>
      <c r="C165" s="1" t="s">
        <v>26</v>
      </c>
      <c r="D165" s="1">
        <v>33.0</v>
      </c>
      <c r="E165" s="1" t="s">
        <v>10</v>
      </c>
      <c r="F165" s="6" t="str">
        <f t="shared" si="1"/>
        <v>ScottPerryMMILL</v>
      </c>
      <c r="G165" s="2">
        <f>sumif('Track 5K'!$F$2:$F$301,F165,'Track 5K'!$J$2:$J$301)</f>
        <v>0</v>
      </c>
      <c r="H165" s="3">
        <f>sumif(Luti!$F$2:$F$304,F165,Luti!$J$2:$J$304)</f>
        <v>1.171875</v>
      </c>
      <c r="I165" s="3">
        <f>sumif(Sandown!$F$2:$F$302,F165,Sandown!$J$2:$J$302)</f>
        <v>0</v>
      </c>
      <c r="J165" s="3">
        <f>sumif('RT 10K'!$F$2:$F$300,F165,'RT 10K'!$J$2:$J$300)</f>
        <v>0</v>
      </c>
      <c r="K165" s="3">
        <f>sumif('Manch Half'!$F$2:$F$301,F165,'Manch Half'!$J$2:$J$301)</f>
        <v>0</v>
      </c>
      <c r="L165" s="2">
        <f t="shared" si="2"/>
        <v>1.171875</v>
      </c>
    </row>
    <row r="166">
      <c r="A166" s="1" t="s">
        <v>592</v>
      </c>
      <c r="B166" s="1" t="s">
        <v>265</v>
      </c>
      <c r="C166" s="1" t="s">
        <v>26</v>
      </c>
      <c r="D166" s="1">
        <v>29.0</v>
      </c>
      <c r="E166" s="1" t="s">
        <v>10</v>
      </c>
      <c r="F166" s="6" t="str">
        <f t="shared" si="1"/>
        <v>DanielJohnsonMMILL</v>
      </c>
      <c r="G166" s="2">
        <f>sumif('Track 5K'!$F$2:$F$301,F166,'Track 5K'!$J$2:$J$301)</f>
        <v>1.171875</v>
      </c>
      <c r="H166" s="3">
        <f>sumif(Luti!$F$2:$F$304,F166,Luti!$J$2:$J$304)</f>
        <v>0</v>
      </c>
      <c r="I166" s="3">
        <f>sumif(Sandown!$F$2:$F$302,F166,Sandown!$J$2:$J$302)</f>
        <v>0</v>
      </c>
      <c r="J166" s="3">
        <f>sumif('RT 10K'!$F$2:$F$300,F166,'RT 10K'!$J$2:$J$300)</f>
        <v>0</v>
      </c>
      <c r="K166" s="3">
        <f>sumif('Manch Half'!$F$2:$F$301,F166,'Manch Half'!$J$2:$J$301)</f>
        <v>0</v>
      </c>
      <c r="L166" s="2">
        <f t="shared" si="2"/>
        <v>1.171875</v>
      </c>
    </row>
    <row r="167">
      <c r="A167" s="1" t="s">
        <v>473</v>
      </c>
      <c r="B167" s="1" t="s">
        <v>593</v>
      </c>
      <c r="C167" s="1" t="s">
        <v>26</v>
      </c>
      <c r="D167" s="1">
        <v>67.0</v>
      </c>
      <c r="E167" s="1" t="s">
        <v>8</v>
      </c>
      <c r="F167" s="6" t="str">
        <f t="shared" si="1"/>
        <v>GaryGirolimonMGDTC</v>
      </c>
      <c r="G167" s="2">
        <f>sumif('Track 5K'!$F$2:$F$301,F167,'Track 5K'!$J$2:$J$301)</f>
        <v>0</v>
      </c>
      <c r="H167" s="3">
        <f>sumif(Luti!$F$2:$F$304,F167,Luti!$J$2:$J$304)</f>
        <v>0.9375</v>
      </c>
      <c r="I167" s="3">
        <f>sumif(Sandown!$F$2:$F$302,F167,Sandown!$J$2:$J$302)</f>
        <v>0</v>
      </c>
      <c r="J167" s="3">
        <f>sumif('RT 10K'!$F$2:$F$300,F167,'RT 10K'!$J$2:$J$300)</f>
        <v>0</v>
      </c>
      <c r="K167" s="3">
        <f>sumif('Manch Half'!$F$2:$F$301,F167,'Manch Half'!$J$2:$J$301)</f>
        <v>0</v>
      </c>
      <c r="L167" s="2">
        <f t="shared" si="2"/>
        <v>0.9375</v>
      </c>
    </row>
    <row r="168">
      <c r="A168" s="1" t="s">
        <v>594</v>
      </c>
      <c r="B168" s="1" t="s">
        <v>595</v>
      </c>
      <c r="C168" s="1" t="s">
        <v>26</v>
      </c>
      <c r="D168" s="1">
        <v>32.0</v>
      </c>
      <c r="E168" s="1" t="s">
        <v>10</v>
      </c>
      <c r="F168" s="6" t="str">
        <f t="shared" si="1"/>
        <v>JonathanHolsoMMILL</v>
      </c>
      <c r="G168" s="2">
        <f>sumif('Track 5K'!$F$2:$F$301,F168,'Track 5K'!$J$2:$J$301)</f>
        <v>0.9375</v>
      </c>
      <c r="H168" s="3">
        <f>sumif(Luti!$F$2:$F$304,F168,Luti!$J$2:$J$304)</f>
        <v>0</v>
      </c>
      <c r="I168" s="3">
        <f>sumif(Sandown!$F$2:$F$302,F168,Sandown!$J$2:$J$302)</f>
        <v>0</v>
      </c>
      <c r="J168" s="3">
        <f>sumif('RT 10K'!$F$2:$F$300,F168,'RT 10K'!$J$2:$J$300)</f>
        <v>0</v>
      </c>
      <c r="K168" s="3">
        <f>sumif('Manch Half'!$F$2:$F$301,F168,'Manch Half'!$J$2:$J$301)</f>
        <v>0</v>
      </c>
      <c r="L168" s="2">
        <f t="shared" si="2"/>
        <v>0.9375</v>
      </c>
    </row>
    <row r="169">
      <c r="A169" s="1" t="s">
        <v>50</v>
      </c>
      <c r="B169" s="1" t="s">
        <v>596</v>
      </c>
      <c r="C169" s="1" t="s">
        <v>26</v>
      </c>
      <c r="D169" s="1">
        <v>66.0</v>
      </c>
      <c r="E169" s="1" t="s">
        <v>7</v>
      </c>
      <c r="F169" s="6" t="str">
        <f t="shared" si="1"/>
        <v>JamesBelangerMGCS</v>
      </c>
      <c r="G169" s="2">
        <f>sumif('Track 5K'!$F$2:$F$301,F169,'Track 5K'!$J$2:$J$301)</f>
        <v>0.78125</v>
      </c>
      <c r="H169" s="3">
        <f>sumif(Luti!$F$2:$F$304,F169,Luti!$J$2:$J$304)</f>
        <v>0</v>
      </c>
      <c r="I169" s="3">
        <f>sumif(Sandown!$F$2:$F$302,F169,Sandown!$J$2:$J$302)</f>
        <v>0</v>
      </c>
      <c r="J169" s="3">
        <f>sumif('RT 10K'!$F$2:$F$300,F169,'RT 10K'!$J$2:$J$300)</f>
        <v>0</v>
      </c>
      <c r="K169" s="3">
        <f>sumif('Manch Half'!$F$2:$F$301,F169,'Manch Half'!$J$2:$J$301)</f>
        <v>0</v>
      </c>
      <c r="L169" s="2">
        <f t="shared" si="2"/>
        <v>0.78125</v>
      </c>
    </row>
    <row r="170">
      <c r="A170" s="1" t="s">
        <v>515</v>
      </c>
      <c r="B170" s="1" t="s">
        <v>597</v>
      </c>
      <c r="C170" s="1" t="s">
        <v>26</v>
      </c>
      <c r="D170" s="1">
        <v>30.0</v>
      </c>
      <c r="E170" s="1" t="s">
        <v>10</v>
      </c>
      <c r="F170" s="6" t="str">
        <f t="shared" si="1"/>
        <v>JustinEscaravageMMILL</v>
      </c>
      <c r="G170" s="2">
        <f>sumif('Track 5K'!$F$2:$F$301,F170,'Track 5K'!$J$2:$J$301)</f>
        <v>0.7421875</v>
      </c>
      <c r="H170" s="3">
        <f>sumif(Luti!$F$2:$F$304,F170,Luti!$J$2:$J$304)</f>
        <v>0</v>
      </c>
      <c r="I170" s="3">
        <f>sumif(Sandown!$F$2:$F$302,F170,Sandown!$J$2:$J$302)</f>
        <v>0</v>
      </c>
      <c r="J170" s="3">
        <f>sumif('RT 10K'!$F$2:$F$300,F170,'RT 10K'!$J$2:$J$300)</f>
        <v>0</v>
      </c>
      <c r="K170" s="3">
        <f>sumif('Manch Half'!$F$2:$F$301,F170,'Manch Half'!$J$2:$J$301)</f>
        <v>0</v>
      </c>
      <c r="L170" s="2">
        <f t="shared" si="2"/>
        <v>0.7421875</v>
      </c>
    </row>
    <row r="171">
      <c r="A171" s="1" t="s">
        <v>598</v>
      </c>
      <c r="B171" s="1" t="s">
        <v>599</v>
      </c>
      <c r="C171" s="1" t="s">
        <v>26</v>
      </c>
      <c r="D171" s="1">
        <v>47.0</v>
      </c>
      <c r="E171" s="1" t="s">
        <v>8</v>
      </c>
      <c r="F171" s="6" t="str">
        <f t="shared" si="1"/>
        <v>ManySousaMGDTC</v>
      </c>
      <c r="G171" s="2">
        <f>sumif('Track 5K'!$F$2:$F$301,F171,'Track 5K'!$J$2:$J$301)</f>
        <v>0.0732421875</v>
      </c>
      <c r="H171" s="3">
        <f>sumif(Luti!$F$2:$F$304,F171,Luti!$J$2:$J$304)</f>
        <v>0.6640625</v>
      </c>
      <c r="I171" s="3">
        <f>sumif(Sandown!$F$2:$F$302,F171,Sandown!$J$2:$J$302)</f>
        <v>0</v>
      </c>
      <c r="J171" s="3">
        <f>sumif('RT 10K'!$F$2:$F$300,F171,'RT 10K'!$J$2:$J$300)</f>
        <v>0</v>
      </c>
      <c r="K171" s="3">
        <f>sumif('Manch Half'!$F$2:$F$301,F171,'Manch Half'!$J$2:$J$301)</f>
        <v>0</v>
      </c>
      <c r="L171" s="2">
        <f t="shared" si="2"/>
        <v>0.7373046875</v>
      </c>
    </row>
    <row r="172">
      <c r="A172" s="1" t="s">
        <v>433</v>
      </c>
      <c r="B172" s="1" t="s">
        <v>600</v>
      </c>
      <c r="C172" s="1" t="s">
        <v>26</v>
      </c>
      <c r="D172" s="1">
        <v>46.0</v>
      </c>
      <c r="E172" s="1" t="s">
        <v>8</v>
      </c>
      <c r="F172" s="6" t="str">
        <f t="shared" si="1"/>
        <v>JeffLevineMGDTC</v>
      </c>
      <c r="G172" s="2">
        <f>sumif('Track 5K'!$F$2:$F$301,F172,'Track 5K'!$J$2:$J$301)</f>
        <v>0</v>
      </c>
      <c r="H172" s="3">
        <f>sumif(Luti!$F$2:$F$304,F172,Luti!$J$2:$J$304)</f>
        <v>0.703125</v>
      </c>
      <c r="I172" s="3">
        <f>sumif(Sandown!$F$2:$F$302,F172,Sandown!$J$2:$J$302)</f>
        <v>0</v>
      </c>
      <c r="J172" s="3">
        <f>sumif('RT 10K'!$F$2:$F$300,F172,'RT 10K'!$J$2:$J$300)</f>
        <v>0</v>
      </c>
      <c r="K172" s="3">
        <f>sumif('Manch Half'!$F$2:$F$301,F172,'Manch Half'!$J$2:$J$301)</f>
        <v>0</v>
      </c>
      <c r="L172" s="2">
        <f t="shared" si="2"/>
        <v>0.703125</v>
      </c>
    </row>
    <row r="173">
      <c r="A173" s="1" t="s">
        <v>413</v>
      </c>
      <c r="B173" s="1" t="s">
        <v>601</v>
      </c>
      <c r="C173" s="1" t="s">
        <v>26</v>
      </c>
      <c r="D173" s="1">
        <v>57.0</v>
      </c>
      <c r="E173" s="1" t="s">
        <v>10</v>
      </c>
      <c r="F173" s="6" t="str">
        <f t="shared" si="1"/>
        <v>JohnHickmanMMILL</v>
      </c>
      <c r="G173" s="2">
        <f>sumif('Track 5K'!$F$2:$F$301,F173,'Track 5K'!$J$2:$J$301)</f>
        <v>0.625</v>
      </c>
      <c r="H173" s="3">
        <f>sumif(Luti!$F$2:$F$304,F173,Luti!$J$2:$J$304)</f>
        <v>0</v>
      </c>
      <c r="I173" s="3">
        <f>sumif(Sandown!$F$2:$F$302,F173,Sandown!$J$2:$J$302)</f>
        <v>0</v>
      </c>
      <c r="J173" s="3">
        <f>sumif('RT 10K'!$F$2:$F$300,F173,'RT 10K'!$J$2:$J$300)</f>
        <v>0</v>
      </c>
      <c r="K173" s="3">
        <f>sumif('Manch Half'!$F$2:$F$301,F173,'Manch Half'!$J$2:$J$301)</f>
        <v>0</v>
      </c>
      <c r="L173" s="2">
        <f t="shared" si="2"/>
        <v>0.625</v>
      </c>
    </row>
    <row r="174">
      <c r="A174" s="1" t="s">
        <v>397</v>
      </c>
      <c r="B174" s="1" t="s">
        <v>602</v>
      </c>
      <c r="C174" s="1" t="s">
        <v>26</v>
      </c>
      <c r="D174" s="1">
        <v>52.0</v>
      </c>
      <c r="E174" s="1" t="s">
        <v>10</v>
      </c>
      <c r="F174" s="6" t="str">
        <f t="shared" si="1"/>
        <v>PeterLincolnMMILL</v>
      </c>
      <c r="G174" s="2">
        <f>sumif('Track 5K'!$F$2:$F$301,F174,'Track 5K'!$J$2:$J$301)</f>
        <v>0.5859375</v>
      </c>
      <c r="H174" s="3">
        <f>sumif(Luti!$F$2:$F$304,F174,Luti!$J$2:$J$304)</f>
        <v>0</v>
      </c>
      <c r="I174" s="3">
        <f>sumif(Sandown!$F$2:$F$302,F174,Sandown!$J$2:$J$302)</f>
        <v>0</v>
      </c>
      <c r="J174" s="3">
        <f>sumif('RT 10K'!$F$2:$F$300,F174,'RT 10K'!$J$2:$J$300)</f>
        <v>0</v>
      </c>
      <c r="K174" s="3">
        <f>sumif('Manch Half'!$F$2:$F$301,F174,'Manch Half'!$J$2:$J$301)</f>
        <v>0</v>
      </c>
      <c r="L174" s="2">
        <f t="shared" si="2"/>
        <v>0.5859375</v>
      </c>
    </row>
    <row r="175">
      <c r="A175" s="1" t="s">
        <v>430</v>
      </c>
      <c r="B175" s="1" t="s">
        <v>603</v>
      </c>
      <c r="C175" s="1" t="s">
        <v>26</v>
      </c>
      <c r="D175" s="1">
        <v>47.0</v>
      </c>
      <c r="E175" s="1" t="s">
        <v>9</v>
      </c>
      <c r="F175" s="6" t="str">
        <f t="shared" si="1"/>
        <v>MikeGoudzwaardMUVRC</v>
      </c>
      <c r="G175" s="2">
        <f>sumif('Track 5K'!$F$2:$F$301,F175,'Track 5K'!$J$2:$J$301)</f>
        <v>0.5078125</v>
      </c>
      <c r="H175" s="3">
        <f>sumif(Luti!$F$2:$F$304,F175,Luti!$J$2:$J$304)</f>
        <v>0</v>
      </c>
      <c r="I175" s="3">
        <f>sumif(Sandown!$F$2:$F$302,F175,Sandown!$J$2:$J$302)</f>
        <v>0</v>
      </c>
      <c r="J175" s="3">
        <f>sumif('RT 10K'!$F$2:$F$300,F175,'RT 10K'!$J$2:$J$300)</f>
        <v>0</v>
      </c>
      <c r="K175" s="3">
        <f>sumif('Manch Half'!$F$2:$F$301,F175,'Manch Half'!$J$2:$J$301)</f>
        <v>0</v>
      </c>
      <c r="L175" s="2">
        <f t="shared" si="2"/>
        <v>0.5078125</v>
      </c>
    </row>
    <row r="176">
      <c r="A176" s="1" t="s">
        <v>604</v>
      </c>
      <c r="B176" s="1" t="s">
        <v>605</v>
      </c>
      <c r="C176" s="1" t="s">
        <v>26</v>
      </c>
      <c r="D176" s="1">
        <v>67.0</v>
      </c>
      <c r="E176" s="1" t="s">
        <v>10</v>
      </c>
      <c r="F176" s="6" t="str">
        <f t="shared" si="1"/>
        <v>DanScanlonMMILL</v>
      </c>
      <c r="G176" s="2">
        <f>sumif('Track 5K'!$F$2:$F$301,F176,'Track 5K'!$J$2:$J$301)</f>
        <v>0.390625</v>
      </c>
      <c r="H176" s="3">
        <f>sumif(Luti!$F$2:$F$304,F176,Luti!$J$2:$J$304)</f>
        <v>0</v>
      </c>
      <c r="I176" s="3">
        <f>sumif(Sandown!$F$2:$F$302,F176,Sandown!$J$2:$J$302)</f>
        <v>0</v>
      </c>
      <c r="J176" s="3">
        <f>sumif('RT 10K'!$F$2:$F$300,F176,'RT 10K'!$J$2:$J$300)</f>
        <v>0</v>
      </c>
      <c r="K176" s="3">
        <f>sumif('Manch Half'!$F$2:$F$301,F176,'Manch Half'!$J$2:$J$301)</f>
        <v>0</v>
      </c>
      <c r="L176" s="2">
        <f t="shared" si="2"/>
        <v>0.390625</v>
      </c>
    </row>
    <row r="177">
      <c r="A177" s="1" t="s">
        <v>606</v>
      </c>
      <c r="B177" s="1" t="s">
        <v>381</v>
      </c>
      <c r="C177" s="1" t="s">
        <v>26</v>
      </c>
      <c r="D177" s="1">
        <v>20.0</v>
      </c>
      <c r="E177" s="1" t="s">
        <v>8</v>
      </c>
      <c r="F177" s="6" t="str">
        <f t="shared" si="1"/>
        <v>ZackMcGarryMGDTC</v>
      </c>
      <c r="G177" s="2">
        <f>sumif('Track 5K'!$F$2:$F$301,F177,'Track 5K'!$J$2:$J$301)</f>
        <v>0.37109375</v>
      </c>
      <c r="H177" s="3">
        <f>sumif(Luti!$F$2:$F$304,F177,Luti!$J$2:$J$304)</f>
        <v>0</v>
      </c>
      <c r="I177" s="3">
        <f>sumif(Sandown!$F$2:$F$302,F177,Sandown!$J$2:$J$302)</f>
        <v>0</v>
      </c>
      <c r="J177" s="3">
        <f>sumif('RT 10K'!$F$2:$F$300,F177,'RT 10K'!$J$2:$J$300)</f>
        <v>0</v>
      </c>
      <c r="K177" s="3">
        <f>sumif('Manch Half'!$F$2:$F$301,F177,'Manch Half'!$J$2:$J$301)</f>
        <v>0</v>
      </c>
      <c r="L177" s="2">
        <f t="shared" si="2"/>
        <v>0.37109375</v>
      </c>
    </row>
    <row r="178">
      <c r="A178" s="1" t="s">
        <v>607</v>
      </c>
      <c r="B178" s="1" t="s">
        <v>608</v>
      </c>
      <c r="C178" s="1" t="s">
        <v>26</v>
      </c>
      <c r="D178" s="1">
        <v>44.0</v>
      </c>
      <c r="E178" s="1" t="s">
        <v>10</v>
      </c>
      <c r="F178" s="6" t="str">
        <f t="shared" si="1"/>
        <v>RayLevesqueMMILL</v>
      </c>
      <c r="G178" s="2">
        <f>sumif('Track 5K'!$F$2:$F$301,F178,'Track 5K'!$J$2:$J$301)</f>
        <v>0.3515625</v>
      </c>
      <c r="H178" s="3">
        <f>sumif(Luti!$F$2:$F$304,F178,Luti!$J$2:$J$304)</f>
        <v>0</v>
      </c>
      <c r="I178" s="3">
        <f>sumif(Sandown!$F$2:$F$302,F178,Sandown!$J$2:$J$302)</f>
        <v>0</v>
      </c>
      <c r="J178" s="3">
        <f>sumif('RT 10K'!$F$2:$F$300,F178,'RT 10K'!$J$2:$J$300)</f>
        <v>0</v>
      </c>
      <c r="K178" s="3">
        <f>sumif('Manch Half'!$F$2:$F$301,F178,'Manch Half'!$J$2:$J$301)</f>
        <v>0</v>
      </c>
      <c r="L178" s="2">
        <f t="shared" si="2"/>
        <v>0.3515625</v>
      </c>
    </row>
    <row r="179">
      <c r="A179" s="1" t="s">
        <v>434</v>
      </c>
      <c r="B179" s="1" t="s">
        <v>609</v>
      </c>
      <c r="C179" s="1" t="s">
        <v>26</v>
      </c>
      <c r="D179" s="1">
        <v>40.0</v>
      </c>
      <c r="E179" s="1" t="s">
        <v>10</v>
      </c>
      <c r="F179" s="6" t="str">
        <f t="shared" si="1"/>
        <v>TomWilkinsMMILL</v>
      </c>
      <c r="G179" s="2">
        <f>sumif('Track 5K'!$F$2:$F$301,F179,'Track 5K'!$J$2:$J$301)</f>
        <v>0.3125</v>
      </c>
      <c r="H179" s="3">
        <f>sumif(Luti!$F$2:$F$304,F179,Luti!$J$2:$J$304)</f>
        <v>0</v>
      </c>
      <c r="I179" s="3">
        <f>sumif(Sandown!$F$2:$F$302,F179,Sandown!$J$2:$J$302)</f>
        <v>0</v>
      </c>
      <c r="J179" s="3">
        <f>sumif('RT 10K'!$F$2:$F$300,F179,'RT 10K'!$J$2:$J$300)</f>
        <v>0</v>
      </c>
      <c r="K179" s="3">
        <f>sumif('Manch Half'!$F$2:$F$301,F179,'Manch Half'!$J$2:$J$301)</f>
        <v>0</v>
      </c>
      <c r="L179" s="2">
        <f t="shared" si="2"/>
        <v>0.3125</v>
      </c>
    </row>
    <row r="180">
      <c r="A180" s="1" t="s">
        <v>397</v>
      </c>
      <c r="B180" s="1" t="s">
        <v>327</v>
      </c>
      <c r="C180" s="1" t="s">
        <v>26</v>
      </c>
      <c r="D180" s="1">
        <v>68.0</v>
      </c>
      <c r="E180" s="1" t="s">
        <v>8</v>
      </c>
      <c r="F180" s="6" t="str">
        <f t="shared" si="1"/>
        <v>PeterJensenMGDTC</v>
      </c>
      <c r="G180" s="2">
        <f>sumif('Track 5K'!$F$2:$F$301,F180,'Track 5K'!$J$2:$J$301)</f>
        <v>0.25390625</v>
      </c>
      <c r="H180" s="3">
        <f>sumif(Luti!$F$2:$F$304,F180,Luti!$J$2:$J$304)</f>
        <v>0</v>
      </c>
      <c r="I180" s="3">
        <f>sumif(Sandown!$F$2:$F$302,F180,Sandown!$J$2:$J$302)</f>
        <v>0</v>
      </c>
      <c r="J180" s="3">
        <f>sumif('RT 10K'!$F$2:$F$300,F180,'RT 10K'!$J$2:$J$300)</f>
        <v>0</v>
      </c>
      <c r="K180" s="3">
        <f>sumif('Manch Half'!$F$2:$F$301,F180,'Manch Half'!$J$2:$J$301)</f>
        <v>0</v>
      </c>
      <c r="L180" s="2">
        <f t="shared" si="2"/>
        <v>0.25390625</v>
      </c>
    </row>
    <row r="181">
      <c r="A181" s="1" t="s">
        <v>610</v>
      </c>
      <c r="B181" s="1" t="s">
        <v>611</v>
      </c>
      <c r="C181" s="1" t="s">
        <v>26</v>
      </c>
      <c r="D181" s="1">
        <v>56.0</v>
      </c>
      <c r="E181" s="1" t="s">
        <v>10</v>
      </c>
      <c r="F181" s="6" t="str">
        <f t="shared" si="1"/>
        <v>DamianManginiMMILL</v>
      </c>
      <c r="G181" s="2">
        <f>sumif('Track 5K'!$F$2:$F$301,F181,'Track 5K'!$J$2:$J$301)</f>
        <v>0.1953125</v>
      </c>
      <c r="H181" s="3">
        <f>sumif(Luti!$F$2:$F$304,F181,Luti!$J$2:$J$304)</f>
        <v>0</v>
      </c>
      <c r="I181" s="3">
        <f>sumif(Sandown!$F$2:$F$302,F181,Sandown!$J$2:$J$302)</f>
        <v>0</v>
      </c>
      <c r="J181" s="3">
        <f>sumif('RT 10K'!$F$2:$F$300,F181,'RT 10K'!$J$2:$J$300)</f>
        <v>0</v>
      </c>
      <c r="K181" s="3">
        <f>sumif('Manch Half'!$F$2:$F$301,F181,'Manch Half'!$J$2:$J$301)</f>
        <v>0</v>
      </c>
      <c r="L181" s="2">
        <f t="shared" si="2"/>
        <v>0.1953125</v>
      </c>
    </row>
    <row r="182">
      <c r="A182" s="1" t="s">
        <v>434</v>
      </c>
      <c r="B182" s="1" t="s">
        <v>150</v>
      </c>
      <c r="C182" s="1" t="s">
        <v>26</v>
      </c>
      <c r="D182" s="1">
        <v>64.0</v>
      </c>
      <c r="E182" s="1" t="s">
        <v>10</v>
      </c>
      <c r="F182" s="6" t="str">
        <f t="shared" si="1"/>
        <v>TomRaffioMMILL</v>
      </c>
      <c r="G182" s="2">
        <f>sumif('Track 5K'!$F$2:$F$301,F182,'Track 5K'!$J$2:$J$301)</f>
        <v>0.185546875</v>
      </c>
      <c r="H182" s="3">
        <f>sumif(Luti!$F$2:$F$304,F182,Luti!$J$2:$J$304)</f>
        <v>0</v>
      </c>
      <c r="I182" s="3">
        <f>sumif(Sandown!$F$2:$F$302,F182,Sandown!$J$2:$J$302)</f>
        <v>0</v>
      </c>
      <c r="J182" s="3">
        <f>sumif('RT 10K'!$F$2:$F$300,F182,'RT 10K'!$J$2:$J$300)</f>
        <v>0</v>
      </c>
      <c r="K182" s="3">
        <f>sumif('Manch Half'!$F$2:$F$301,F182,'Manch Half'!$J$2:$J$301)</f>
        <v>0</v>
      </c>
      <c r="L182" s="2">
        <f t="shared" si="2"/>
        <v>0.185546875</v>
      </c>
    </row>
    <row r="183">
      <c r="A183" s="1" t="s">
        <v>612</v>
      </c>
      <c r="B183" s="1" t="s">
        <v>383</v>
      </c>
      <c r="C183" s="1" t="s">
        <v>26</v>
      </c>
      <c r="D183" s="1">
        <v>33.0</v>
      </c>
      <c r="E183" s="1" t="s">
        <v>10</v>
      </c>
      <c r="F183" s="6" t="str">
        <f t="shared" si="1"/>
        <v>CullenMaddenMMILL</v>
      </c>
      <c r="G183" s="2">
        <f>sumif('Track 5K'!$F$2:$F$301,F183,'Track 5K'!$J$2:$J$301)</f>
        <v>0.146484375</v>
      </c>
      <c r="H183" s="3">
        <f>sumif(Luti!$F$2:$F$304,F183,Luti!$J$2:$J$304)</f>
        <v>0</v>
      </c>
      <c r="I183" s="3">
        <f>sumif(Sandown!$F$2:$F$302,F183,Sandown!$J$2:$J$302)</f>
        <v>0</v>
      </c>
      <c r="J183" s="3">
        <f>sumif('RT 10K'!$F$2:$F$300,F183,'RT 10K'!$J$2:$J$300)</f>
        <v>0</v>
      </c>
      <c r="K183" s="3">
        <f>sumif('Manch Half'!$F$2:$F$301,F183,'Manch Half'!$J$2:$J$301)</f>
        <v>0</v>
      </c>
      <c r="L183" s="2">
        <f t="shared" si="2"/>
        <v>0.146484375</v>
      </c>
    </row>
    <row r="184">
      <c r="A184" s="1" t="s">
        <v>613</v>
      </c>
      <c r="B184" s="1" t="s">
        <v>614</v>
      </c>
      <c r="C184" s="1" t="s">
        <v>26</v>
      </c>
      <c r="D184" s="1">
        <v>69.0</v>
      </c>
      <c r="E184" s="1" t="s">
        <v>8</v>
      </c>
      <c r="F184" s="6" t="str">
        <f t="shared" si="1"/>
        <v>FrederickAndersonMGDTC</v>
      </c>
      <c r="G184" s="2">
        <f>sumif('Track 5K'!$F$2:$F$301,F184,'Track 5K'!$J$2:$J$301)</f>
        <v>0.13671875</v>
      </c>
      <c r="H184" s="3">
        <f>sumif(Luti!$F$2:$F$304,F184,Luti!$J$2:$J$304)</f>
        <v>0</v>
      </c>
      <c r="I184" s="3">
        <f>sumif(Sandown!$F$2:$F$302,F184,Sandown!$J$2:$J$302)</f>
        <v>0</v>
      </c>
      <c r="J184" s="3">
        <f>sumif('RT 10K'!$F$2:$F$300,F184,'RT 10K'!$J$2:$J$300)</f>
        <v>0</v>
      </c>
      <c r="K184" s="3">
        <f>sumif('Manch Half'!$F$2:$F$301,F184,'Manch Half'!$J$2:$J$301)</f>
        <v>0</v>
      </c>
      <c r="L184" s="2">
        <f t="shared" si="2"/>
        <v>0.13671875</v>
      </c>
    </row>
    <row r="185">
      <c r="A185" s="1" t="s">
        <v>615</v>
      </c>
      <c r="B185" s="1" t="s">
        <v>381</v>
      </c>
      <c r="C185" s="1" t="s">
        <v>26</v>
      </c>
      <c r="D185" s="1">
        <v>20.0</v>
      </c>
      <c r="E185" s="1" t="s">
        <v>8</v>
      </c>
      <c r="F185" s="6" t="str">
        <f t="shared" si="1"/>
        <v>MasonMcGarryMGDTC</v>
      </c>
      <c r="G185" s="2">
        <f>sumif('Track 5K'!$F$2:$F$301,F185,'Track 5K'!$J$2:$J$301)</f>
        <v>0.126953125</v>
      </c>
      <c r="H185" s="3">
        <f>sumif(Luti!$F$2:$F$304,F185,Luti!$J$2:$J$304)</f>
        <v>0</v>
      </c>
      <c r="I185" s="3">
        <f>sumif(Sandown!$F$2:$F$302,F185,Sandown!$J$2:$J$302)</f>
        <v>0</v>
      </c>
      <c r="J185" s="3">
        <f>sumif('RT 10K'!$F$2:$F$300,F185,'RT 10K'!$J$2:$J$300)</f>
        <v>0</v>
      </c>
      <c r="K185" s="3">
        <f>sumif('Manch Half'!$F$2:$F$301,F185,'Manch Half'!$J$2:$J$301)</f>
        <v>0</v>
      </c>
      <c r="L185" s="2">
        <f t="shared" si="2"/>
        <v>0.126953125</v>
      </c>
    </row>
    <row r="186">
      <c r="A186" s="1" t="s">
        <v>616</v>
      </c>
      <c r="B186" s="1" t="s">
        <v>617</v>
      </c>
      <c r="C186" s="1" t="s">
        <v>26</v>
      </c>
      <c r="D186" s="1">
        <v>60.0</v>
      </c>
      <c r="E186" s="1" t="s">
        <v>8</v>
      </c>
      <c r="F186" s="6" t="str">
        <f t="shared" si="1"/>
        <v>DouglasPhairMGDTC</v>
      </c>
      <c r="G186" s="2">
        <f>sumif('Track 5K'!$F$2:$F$301,F186,'Track 5K'!$J$2:$J$301)</f>
        <v>0.09765625</v>
      </c>
      <c r="H186" s="3">
        <f>sumif(Luti!$F$2:$F$304,F186,Luti!$J$2:$J$304)</f>
        <v>0</v>
      </c>
      <c r="I186" s="3">
        <f>sumif(Sandown!$F$2:$F$302,F186,Sandown!$J$2:$J$302)</f>
        <v>0</v>
      </c>
      <c r="J186" s="3">
        <f>sumif('RT 10K'!$F$2:$F$300,F186,'RT 10K'!$J$2:$J$300)</f>
        <v>0</v>
      </c>
      <c r="K186" s="3">
        <f>sumif('Manch Half'!$F$2:$F$301,F186,'Manch Half'!$J$2:$J$301)</f>
        <v>0</v>
      </c>
      <c r="L186" s="2">
        <f t="shared" si="2"/>
        <v>0.09765625</v>
      </c>
    </row>
    <row r="187">
      <c r="A187" s="1" t="s">
        <v>545</v>
      </c>
      <c r="B187" s="1" t="s">
        <v>350</v>
      </c>
      <c r="C187" s="1" t="s">
        <v>26</v>
      </c>
      <c r="D187" s="1">
        <v>75.0</v>
      </c>
      <c r="E187" s="1" t="s">
        <v>8</v>
      </c>
      <c r="F187" s="6" t="str">
        <f t="shared" si="1"/>
        <v>BobMullenMGDTC</v>
      </c>
      <c r="G187" s="2">
        <f>sumif('Track 5K'!$F$2:$F$301,F187,'Track 5K'!$J$2:$J$301)</f>
        <v>0.0927734375</v>
      </c>
      <c r="H187" s="3">
        <f>sumif(Luti!$F$2:$F$304,F187,Luti!$J$2:$J$304)</f>
        <v>0</v>
      </c>
      <c r="I187" s="3">
        <f>sumif(Sandown!$F$2:$F$302,F187,Sandown!$J$2:$J$302)</f>
        <v>0</v>
      </c>
      <c r="J187" s="3">
        <f>sumif('RT 10K'!$F$2:$F$300,F187,'RT 10K'!$J$2:$J$300)</f>
        <v>0</v>
      </c>
      <c r="K187" s="3">
        <f>sumif('Manch Half'!$F$2:$F$301,F187,'Manch Half'!$J$2:$J$301)</f>
        <v>0</v>
      </c>
      <c r="L187" s="2">
        <f t="shared" si="2"/>
        <v>0.0927734375</v>
      </c>
    </row>
    <row r="188">
      <c r="A188" s="1" t="s">
        <v>618</v>
      </c>
      <c r="B188" s="1" t="s">
        <v>619</v>
      </c>
      <c r="C188" s="1" t="s">
        <v>26</v>
      </c>
      <c r="D188" s="1">
        <v>53.0</v>
      </c>
      <c r="E188" s="1" t="s">
        <v>10</v>
      </c>
      <c r="F188" s="6" t="str">
        <f t="shared" si="1"/>
        <v>JeffreyDesrosiersMMILL</v>
      </c>
      <c r="G188" s="2">
        <f>sumif('Track 5K'!$F$2:$F$301,F188,'Track 5K'!$J$2:$J$301)</f>
        <v>0.078125</v>
      </c>
      <c r="H188" s="3">
        <f>sumif(Luti!$F$2:$F$304,F188,Luti!$J$2:$J$304)</f>
        <v>0</v>
      </c>
      <c r="I188" s="3">
        <f>sumif(Sandown!$F$2:$F$302,F188,Sandown!$J$2:$J$302)</f>
        <v>0</v>
      </c>
      <c r="J188" s="3">
        <f>sumif('RT 10K'!$F$2:$F$300,F188,'RT 10K'!$J$2:$J$300)</f>
        <v>0</v>
      </c>
      <c r="K188" s="3">
        <f>sumif('Manch Half'!$F$2:$F$301,F188,'Manch Half'!$J$2:$J$301)</f>
        <v>0</v>
      </c>
      <c r="L188" s="2">
        <f t="shared" si="2"/>
        <v>0.078125</v>
      </c>
    </row>
    <row r="189">
      <c r="A189" s="1" t="s">
        <v>476</v>
      </c>
      <c r="B189" s="1" t="s">
        <v>620</v>
      </c>
      <c r="C189" s="1" t="s">
        <v>26</v>
      </c>
      <c r="D189" s="1">
        <v>64.0</v>
      </c>
      <c r="E189" s="1" t="s">
        <v>10</v>
      </c>
      <c r="F189" s="6" t="str">
        <f t="shared" si="1"/>
        <v>AdamRosenthalMMILL</v>
      </c>
      <c r="G189" s="2">
        <f>sumif('Track 5K'!$F$2:$F$301,F189,'Track 5K'!$J$2:$J$301)</f>
        <v>0.068359375</v>
      </c>
      <c r="H189" s="3">
        <f>sumif(Luti!$F$2:$F$304,F189,Luti!$J$2:$J$304)</f>
        <v>0</v>
      </c>
      <c r="I189" s="3">
        <f>sumif(Sandown!$F$2:$F$302,F189,Sandown!$J$2:$J$302)</f>
        <v>0</v>
      </c>
      <c r="J189" s="3">
        <f>sumif('RT 10K'!$F$2:$F$300,F189,'RT 10K'!$J$2:$J$300)</f>
        <v>0</v>
      </c>
      <c r="K189" s="3">
        <f>sumif('Manch Half'!$F$2:$F$301,F189,'Manch Half'!$J$2:$J$301)</f>
        <v>0</v>
      </c>
      <c r="L189" s="2">
        <f t="shared" si="2"/>
        <v>0.068359375</v>
      </c>
    </row>
    <row r="190">
      <c r="A190" s="1" t="s">
        <v>621</v>
      </c>
      <c r="B190" s="1" t="s">
        <v>622</v>
      </c>
      <c r="C190" s="1" t="s">
        <v>26</v>
      </c>
      <c r="D190" s="1">
        <v>78.0</v>
      </c>
      <c r="E190" s="1" t="s">
        <v>7</v>
      </c>
      <c r="F190" s="6" t="str">
        <f t="shared" si="1"/>
        <v>ChuckRossierMGCS</v>
      </c>
      <c r="G190" s="2">
        <f>sumif('Track 5K'!$F$2:$F$301,F190,'Track 5K'!$J$2:$J$301)</f>
        <v>0.0634765625</v>
      </c>
      <c r="H190" s="3">
        <f>sumif(Luti!$F$2:$F$304,F190,Luti!$J$2:$J$304)</f>
        <v>0</v>
      </c>
      <c r="I190" s="3">
        <f>sumif(Sandown!$F$2:$F$302,F190,Sandown!$J$2:$J$302)</f>
        <v>0</v>
      </c>
      <c r="J190" s="3">
        <f>sumif('RT 10K'!$F$2:$F$300,F190,'RT 10K'!$J$2:$J$300)</f>
        <v>0</v>
      </c>
      <c r="K190" s="3">
        <f>sumif('Manch Half'!$F$2:$F$301,F190,'Manch Half'!$J$2:$J$301)</f>
        <v>0</v>
      </c>
      <c r="L190" s="2">
        <f t="shared" si="2"/>
        <v>0.0634765625</v>
      </c>
    </row>
    <row r="191">
      <c r="A191" s="1" t="s">
        <v>470</v>
      </c>
      <c r="B191" s="1" t="s">
        <v>49</v>
      </c>
      <c r="C191" s="1" t="s">
        <v>26</v>
      </c>
      <c r="D191" s="1">
        <v>20.0</v>
      </c>
      <c r="E191" s="1" t="s">
        <v>8</v>
      </c>
      <c r="F191" s="6" t="str">
        <f t="shared" si="1"/>
        <v>LoganReiffMGDTC</v>
      </c>
      <c r="G191" s="2">
        <f>sumif('Track 5K'!$F$2:$F$301,F191,'Track 5K'!$J$2:$J$301)</f>
        <v>0.05859375</v>
      </c>
      <c r="H191" s="3">
        <f>sumif(Luti!$F$2:$F$304,F191,Luti!$J$2:$J$304)</f>
        <v>0</v>
      </c>
      <c r="I191" s="3">
        <f>sumif(Sandown!$F$2:$F$302,F191,Sandown!$J$2:$J$302)</f>
        <v>0</v>
      </c>
      <c r="J191" s="3">
        <f>sumif('RT 10K'!$F$2:$F$300,F191,'RT 10K'!$J$2:$J$300)</f>
        <v>0</v>
      </c>
      <c r="K191" s="3">
        <f>sumif('Manch Half'!$F$2:$F$301,F191,'Manch Half'!$J$2:$J$301)</f>
        <v>0</v>
      </c>
      <c r="L191" s="2">
        <f t="shared" si="2"/>
        <v>0.05859375</v>
      </c>
    </row>
  </sheetData>
  <autoFilter ref="$A$1:$L$191">
    <sortState ref="A1:L191">
      <sortCondition descending="1" ref="L1:L191"/>
    </sortState>
  </autoFil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hidden="1" min="6" max="6" width="12.63"/>
  </cols>
  <sheetData>
    <row r="1">
      <c r="A1" s="1" t="s">
        <v>19</v>
      </c>
      <c r="B1" s="1" t="s">
        <v>20</v>
      </c>
      <c r="C1" s="1" t="s">
        <v>21</v>
      </c>
      <c r="D1" s="1" t="s">
        <v>22</v>
      </c>
      <c r="E1" s="1" t="s">
        <v>23</v>
      </c>
      <c r="F1" s="1" t="s">
        <v>62</v>
      </c>
      <c r="G1" s="1" t="s">
        <v>1</v>
      </c>
      <c r="H1" s="1" t="s">
        <v>2</v>
      </c>
      <c r="I1" s="1" t="s">
        <v>3</v>
      </c>
      <c r="J1" s="1" t="s">
        <v>4</v>
      </c>
      <c r="K1" s="1" t="s">
        <v>5</v>
      </c>
      <c r="L1" s="1" t="s">
        <v>6</v>
      </c>
    </row>
    <row r="2">
      <c r="A2" s="1" t="s">
        <v>27</v>
      </c>
      <c r="B2" s="1" t="s">
        <v>28</v>
      </c>
      <c r="C2" s="1" t="s">
        <v>26</v>
      </c>
      <c r="D2" s="1">
        <v>26.0</v>
      </c>
      <c r="E2" s="1" t="s">
        <v>7</v>
      </c>
      <c r="F2" s="6" t="str">
        <f t="shared" ref="F2:F20" si="1">A2&amp;B2&amp;C2&amp;E2</f>
        <v>JacobWormaldMGCS</v>
      </c>
      <c r="G2" s="2">
        <f>sumif('Track 5K'!$F$2:$F$301,F2,'Track 5K'!$J$2:$J$301)</f>
        <v>90</v>
      </c>
      <c r="H2" s="3">
        <f>sumif(Luti!$F$2:$F$304,F2,Luti!$J$2:$J$304)</f>
        <v>85</v>
      </c>
      <c r="I2" s="3">
        <f>sumif(Sandown!$F$2:$F$302,F2,Sandown!$J$2:$J$302)</f>
        <v>85</v>
      </c>
      <c r="J2" s="3">
        <f>sumif('RT 10K'!$F$2:$F$300,F2,'RT 10K'!$J$2:$J$300)</f>
        <v>90</v>
      </c>
      <c r="K2" s="3">
        <f>sumif('Manch Half'!$F$2:$F$301,F2,'Manch Half'!$J$2:$J$301)</f>
        <v>65</v>
      </c>
      <c r="L2" s="2">
        <f t="shared" ref="L2:L20" si="2">sum(G2:K2)</f>
        <v>415</v>
      </c>
    </row>
    <row r="3">
      <c r="A3" s="1" t="s">
        <v>399</v>
      </c>
      <c r="B3" s="1" t="s">
        <v>400</v>
      </c>
      <c r="C3" s="1" t="s">
        <v>26</v>
      </c>
      <c r="D3" s="1">
        <v>24.0</v>
      </c>
      <c r="E3" s="1" t="s">
        <v>10</v>
      </c>
      <c r="F3" s="6" t="str">
        <f t="shared" si="1"/>
        <v>EvanDoleckiMMILL</v>
      </c>
      <c r="G3" s="2">
        <f>sumif('Track 5K'!$F$2:$F$301,F3,'Track 5K'!$J$2:$J$301)</f>
        <v>60</v>
      </c>
      <c r="H3" s="3">
        <f>sumif(Luti!$F$2:$F$304,F3,Luti!$J$2:$J$304)</f>
        <v>0</v>
      </c>
      <c r="I3" s="3">
        <f>sumif(Sandown!$F$2:$F$302,F3,Sandown!$J$2:$J$302)</f>
        <v>75</v>
      </c>
      <c r="J3" s="3">
        <f>sumif('RT 10K'!$F$2:$F$300,F3,'RT 10K'!$J$2:$J$300)</f>
        <v>0</v>
      </c>
      <c r="K3" s="3">
        <f>sumif('Manch Half'!$F$2:$F$301,F3,'Manch Half'!$J$2:$J$301)</f>
        <v>0</v>
      </c>
      <c r="L3" s="2">
        <f t="shared" si="2"/>
        <v>135</v>
      </c>
    </row>
    <row r="4">
      <c r="A4" s="1" t="s">
        <v>409</v>
      </c>
      <c r="B4" s="1" t="s">
        <v>410</v>
      </c>
      <c r="C4" s="1" t="s">
        <v>26</v>
      </c>
      <c r="D4" s="1">
        <v>29.0</v>
      </c>
      <c r="E4" s="1" t="s">
        <v>13</v>
      </c>
      <c r="F4" s="6" t="str">
        <f t="shared" si="1"/>
        <v>SeanMcCauleyMRA</v>
      </c>
      <c r="G4" s="2">
        <f>sumif('Track 5K'!$F$2:$F$301,F4,'Track 5K'!$J$2:$J$301)</f>
        <v>0</v>
      </c>
      <c r="H4" s="3">
        <f>sumif(Luti!$F$2:$F$304,F4,Luti!$J$2:$J$304)</f>
        <v>45</v>
      </c>
      <c r="I4" s="3">
        <f>sumif(Sandown!$F$2:$F$302,F4,Sandown!$J$2:$J$302)</f>
        <v>0</v>
      </c>
      <c r="J4" s="3">
        <f>sumif('RT 10K'!$F$2:$F$300,F4,'RT 10K'!$J$2:$J$300)</f>
        <v>0</v>
      </c>
      <c r="K4" s="3">
        <f>sumif('Manch Half'!$F$2:$F$301,F4,'Manch Half'!$J$2:$J$301)</f>
        <v>75</v>
      </c>
      <c r="L4" s="2">
        <f t="shared" si="2"/>
        <v>120</v>
      </c>
    </row>
    <row r="5">
      <c r="A5" s="1" t="s">
        <v>414</v>
      </c>
      <c r="B5" s="1" t="s">
        <v>415</v>
      </c>
      <c r="C5" s="1" t="s">
        <v>26</v>
      </c>
      <c r="D5" s="1">
        <v>27.0</v>
      </c>
      <c r="E5" s="1" t="s">
        <v>7</v>
      </c>
      <c r="F5" s="6" t="str">
        <f t="shared" si="1"/>
        <v>StevenHammarMGCS</v>
      </c>
      <c r="G5" s="2">
        <f>sumif('Track 5K'!$F$2:$F$301,F5,'Track 5K'!$J$2:$J$301)</f>
        <v>45</v>
      </c>
      <c r="H5" s="3">
        <f>sumif(Luti!$F$2:$F$304,F5,Luti!$J$2:$J$304)</f>
        <v>60</v>
      </c>
      <c r="I5" s="3">
        <f>sumif(Sandown!$F$2:$F$302,F5,Sandown!$J$2:$J$302)</f>
        <v>0</v>
      </c>
      <c r="J5" s="3">
        <f>sumif('RT 10K'!$F$2:$F$300,F5,'RT 10K'!$J$2:$J$300)</f>
        <v>0</v>
      </c>
      <c r="K5" s="3">
        <f>sumif('Manch Half'!$F$2:$F$301,F5,'Manch Half'!$J$2:$J$301)</f>
        <v>0</v>
      </c>
      <c r="L5" s="2">
        <f t="shared" si="2"/>
        <v>105</v>
      </c>
    </row>
    <row r="6">
      <c r="A6" s="1" t="s">
        <v>428</v>
      </c>
      <c r="B6" s="1" t="s">
        <v>429</v>
      </c>
      <c r="C6" s="1" t="s">
        <v>26</v>
      </c>
      <c r="D6" s="1">
        <v>26.0</v>
      </c>
      <c r="E6" s="1" t="s">
        <v>10</v>
      </c>
      <c r="F6" s="6" t="str">
        <f t="shared" si="1"/>
        <v>CameronCookMMILL</v>
      </c>
      <c r="G6" s="2">
        <f>sumif('Track 5K'!$F$2:$F$301,F6,'Track 5K'!$J$2:$J$301)</f>
        <v>85</v>
      </c>
      <c r="H6" s="3">
        <f>sumif(Luti!$F$2:$F$304,F6,Luti!$J$2:$J$304)</f>
        <v>0</v>
      </c>
      <c r="I6" s="3">
        <f>sumif(Sandown!$F$2:$F$302,F6,Sandown!$J$2:$J$302)</f>
        <v>0</v>
      </c>
      <c r="J6" s="3">
        <f>sumif('RT 10K'!$F$2:$F$300,F6,'RT 10K'!$J$2:$J$300)</f>
        <v>0</v>
      </c>
      <c r="K6" s="3">
        <f>sumif('Manch Half'!$F$2:$F$301,F6,'Manch Half'!$J$2:$J$301)</f>
        <v>0</v>
      </c>
      <c r="L6" s="2">
        <f t="shared" si="2"/>
        <v>85</v>
      </c>
    </row>
    <row r="7">
      <c r="A7" s="1" t="s">
        <v>58</v>
      </c>
      <c r="B7" s="1" t="s">
        <v>449</v>
      </c>
      <c r="C7" s="1" t="s">
        <v>26</v>
      </c>
      <c r="D7" s="1">
        <v>20.0</v>
      </c>
      <c r="E7" s="1" t="s">
        <v>9</v>
      </c>
      <c r="F7" s="6" t="str">
        <f t="shared" si="1"/>
        <v>MichaelDel SestoMUVRC</v>
      </c>
      <c r="G7" s="2">
        <f>sumif('Track 5K'!$F$2:$F$301,F7,'Track 5K'!$J$2:$J$301)</f>
        <v>0</v>
      </c>
      <c r="H7" s="3">
        <f>sumif(Luti!$F$2:$F$304,F7,Luti!$J$2:$J$304)</f>
        <v>0</v>
      </c>
      <c r="I7" s="3">
        <f>sumif(Sandown!$F$2:$F$302,F7,Sandown!$J$2:$J$302)</f>
        <v>0</v>
      </c>
      <c r="J7" s="3">
        <f>sumif('RT 10K'!$F$2:$F$300,F7,'RT 10K'!$J$2:$J$300)</f>
        <v>42.5</v>
      </c>
      <c r="K7" s="3">
        <f>sumif('Manch Half'!$F$2:$F$301,F7,'Manch Half'!$J$2:$J$301)</f>
        <v>0</v>
      </c>
      <c r="L7" s="2">
        <f t="shared" si="2"/>
        <v>42.5</v>
      </c>
    </row>
    <row r="8">
      <c r="A8" s="1" t="s">
        <v>450</v>
      </c>
      <c r="B8" s="1" t="s">
        <v>451</v>
      </c>
      <c r="C8" s="1" t="s">
        <v>26</v>
      </c>
      <c r="D8" s="1">
        <v>23.0</v>
      </c>
      <c r="E8" s="1" t="s">
        <v>10</v>
      </c>
      <c r="F8" s="6" t="str">
        <f t="shared" si="1"/>
        <v>GavinThomasMMILL</v>
      </c>
      <c r="G8" s="2">
        <f>sumif('Track 5K'!$F$2:$F$301,F8,'Track 5K'!$J$2:$J$301)</f>
        <v>3.4375</v>
      </c>
      <c r="H8" s="3">
        <f>sumif(Luti!$F$2:$F$304,F8,Luti!$J$2:$J$304)</f>
        <v>16.25</v>
      </c>
      <c r="I8" s="3">
        <f>sumif(Sandown!$F$2:$F$302,F8,Sandown!$J$2:$J$302)</f>
        <v>0</v>
      </c>
      <c r="J8" s="3">
        <f>sumif('RT 10K'!$F$2:$F$300,F8,'RT 10K'!$J$2:$J$300)</f>
        <v>0</v>
      </c>
      <c r="K8" s="3">
        <f>sumif('Manch Half'!$F$2:$F$301,F8,'Manch Half'!$J$2:$J$301)</f>
        <v>21.25</v>
      </c>
      <c r="L8" s="2">
        <f t="shared" si="2"/>
        <v>40.9375</v>
      </c>
    </row>
    <row r="9">
      <c r="A9" s="1" t="s">
        <v>464</v>
      </c>
      <c r="B9" s="1" t="s">
        <v>370</v>
      </c>
      <c r="C9" s="1" t="s">
        <v>26</v>
      </c>
      <c r="D9" s="1">
        <v>20.0</v>
      </c>
      <c r="E9" s="1" t="s">
        <v>9</v>
      </c>
      <c r="F9" s="6" t="str">
        <f t="shared" si="1"/>
        <v>GunnerCurrierMUVRC</v>
      </c>
      <c r="G9" s="2">
        <f>sumif('Track 5K'!$F$2:$F$301,F9,'Track 5K'!$J$2:$J$301)</f>
        <v>10</v>
      </c>
      <c r="H9" s="3">
        <f>sumif(Luti!$F$2:$F$304,F9,Luti!$J$2:$J$304)</f>
        <v>6.25</v>
      </c>
      <c r="I9" s="3">
        <f>sumif(Sandown!$F$2:$F$302,F9,Sandown!$J$2:$J$302)</f>
        <v>10</v>
      </c>
      <c r="J9" s="3">
        <f>sumif('RT 10K'!$F$2:$F$300,F9,'RT 10K'!$J$2:$J$300)</f>
        <v>0</v>
      </c>
      <c r="K9" s="3">
        <f>sumif('Manch Half'!$F$2:$F$301,F9,'Manch Half'!$J$2:$J$301)</f>
        <v>0</v>
      </c>
      <c r="L9" s="2">
        <f t="shared" si="2"/>
        <v>26.25</v>
      </c>
    </row>
    <row r="10">
      <c r="A10" s="1" t="s">
        <v>465</v>
      </c>
      <c r="B10" s="1" t="s">
        <v>466</v>
      </c>
      <c r="C10" s="1" t="s">
        <v>26</v>
      </c>
      <c r="D10" s="1">
        <v>20.0</v>
      </c>
      <c r="E10" s="1" t="s">
        <v>10</v>
      </c>
      <c r="F10" s="6" t="str">
        <f t="shared" si="1"/>
        <v>ChaseHallMMILL</v>
      </c>
      <c r="G10" s="2">
        <f>sumif('Track 5K'!$F$2:$F$301,F10,'Track 5K'!$J$2:$J$301)</f>
        <v>17.5</v>
      </c>
      <c r="H10" s="3">
        <f>sumif(Luti!$F$2:$F$304,F10,Luti!$J$2:$J$304)</f>
        <v>0</v>
      </c>
      <c r="I10" s="3">
        <f>sumif(Sandown!$F$2:$F$302,F10,Sandown!$J$2:$J$302)</f>
        <v>0</v>
      </c>
      <c r="J10" s="3">
        <f>sumif('RT 10K'!$F$2:$F$300,F10,'RT 10K'!$J$2:$J$300)</f>
        <v>0</v>
      </c>
      <c r="K10" s="3">
        <f>sumif('Manch Half'!$F$2:$F$301,F10,'Manch Half'!$J$2:$J$301)</f>
        <v>8.125</v>
      </c>
      <c r="L10" s="2">
        <f t="shared" si="2"/>
        <v>25.625</v>
      </c>
    </row>
    <row r="11">
      <c r="A11" s="1" t="s">
        <v>470</v>
      </c>
      <c r="B11" s="1" t="s">
        <v>471</v>
      </c>
      <c r="C11" s="1" t="s">
        <v>26</v>
      </c>
      <c r="D11" s="1">
        <v>24.0</v>
      </c>
      <c r="E11" s="1" t="s">
        <v>8</v>
      </c>
      <c r="F11" s="6" t="str">
        <f t="shared" si="1"/>
        <v>LoganFosterMGDTC</v>
      </c>
      <c r="G11" s="2">
        <f>sumif('Track 5K'!$F$2:$F$301,F11,'Track 5K'!$J$2:$J$301)</f>
        <v>23.75</v>
      </c>
      <c r="H11" s="3">
        <f>sumif(Luti!$F$2:$F$304,F11,Luti!$J$2:$J$304)</f>
        <v>0</v>
      </c>
      <c r="I11" s="3">
        <f>sumif(Sandown!$F$2:$F$302,F11,Sandown!$J$2:$J$302)</f>
        <v>0</v>
      </c>
      <c r="J11" s="3">
        <f>sumif('RT 10K'!$F$2:$F$300,F11,'RT 10K'!$J$2:$J$300)</f>
        <v>0</v>
      </c>
      <c r="K11" s="3">
        <f>sumif('Manch Half'!$F$2:$F$301,F11,'Manch Half'!$J$2:$J$301)</f>
        <v>0</v>
      </c>
      <c r="L11" s="2">
        <f t="shared" si="2"/>
        <v>23.75</v>
      </c>
    </row>
    <row r="12">
      <c r="A12" s="1" t="s">
        <v>389</v>
      </c>
      <c r="B12" s="1" t="s">
        <v>527</v>
      </c>
      <c r="C12" s="1" t="s">
        <v>26</v>
      </c>
      <c r="D12" s="1">
        <v>25.0</v>
      </c>
      <c r="E12" s="1" t="s">
        <v>9</v>
      </c>
      <c r="F12" s="6" t="str">
        <f t="shared" si="1"/>
        <v>ChristopherWelkerMUVRC</v>
      </c>
      <c r="G12" s="2">
        <f>sumif('Track 5K'!$F$2:$F$301,F12,'Track 5K'!$J$2:$J$301)</f>
        <v>9.375</v>
      </c>
      <c r="H12" s="3">
        <f>sumif(Luti!$F$2:$F$304,F12,Luti!$J$2:$J$304)</f>
        <v>0</v>
      </c>
      <c r="I12" s="3">
        <f>sumif(Sandown!$F$2:$F$302,F12,Sandown!$J$2:$J$302)</f>
        <v>0</v>
      </c>
      <c r="J12" s="3">
        <f>sumif('RT 10K'!$F$2:$F$300,F12,'RT 10K'!$J$2:$J$300)</f>
        <v>0</v>
      </c>
      <c r="K12" s="3">
        <f>sumif('Manch Half'!$F$2:$F$301,F12,'Manch Half'!$J$2:$J$301)</f>
        <v>0</v>
      </c>
      <c r="L12" s="2">
        <f t="shared" si="2"/>
        <v>9.375</v>
      </c>
    </row>
    <row r="13">
      <c r="A13" s="1" t="s">
        <v>559</v>
      </c>
      <c r="B13" s="1" t="s">
        <v>560</v>
      </c>
      <c r="C13" s="1" t="s">
        <v>26</v>
      </c>
      <c r="D13" s="1">
        <v>25.0</v>
      </c>
      <c r="E13" s="1" t="s">
        <v>10</v>
      </c>
      <c r="F13" s="6" t="str">
        <f t="shared" si="1"/>
        <v>NoahKondorMMILL</v>
      </c>
      <c r="G13" s="2">
        <f>sumif('Track 5K'!$F$2:$F$301,F13,'Track 5K'!$J$2:$J$301)</f>
        <v>0</v>
      </c>
      <c r="H13" s="3">
        <f>sumif(Luti!$F$2:$F$304,F13,Luti!$J$2:$J$304)</f>
        <v>0</v>
      </c>
      <c r="I13" s="3">
        <f>sumif(Sandown!$F$2:$F$302,F13,Sandown!$J$2:$J$302)</f>
        <v>0</v>
      </c>
      <c r="J13" s="3">
        <f>sumif('RT 10K'!$F$2:$F$300,F13,'RT 10K'!$J$2:$J$300)</f>
        <v>0</v>
      </c>
      <c r="K13" s="3">
        <f>sumif('Manch Half'!$F$2:$F$301,F13,'Manch Half'!$J$2:$J$301)</f>
        <v>4.375</v>
      </c>
      <c r="L13" s="2">
        <f t="shared" si="2"/>
        <v>4.375</v>
      </c>
    </row>
    <row r="14">
      <c r="A14" s="1" t="s">
        <v>458</v>
      </c>
      <c r="B14" s="1" t="s">
        <v>568</v>
      </c>
      <c r="C14" s="1" t="s">
        <v>26</v>
      </c>
      <c r="D14" s="1">
        <v>29.0</v>
      </c>
      <c r="E14" s="1" t="s">
        <v>9</v>
      </c>
      <c r="F14" s="6" t="str">
        <f t="shared" si="1"/>
        <v>StephenPillsburyMUVRC</v>
      </c>
      <c r="G14" s="2">
        <f>sumif('Track 5K'!$F$2:$F$301,F14,'Track 5K'!$J$2:$J$301)</f>
        <v>0</v>
      </c>
      <c r="H14" s="3">
        <f>sumif(Luti!$F$2:$F$304,F14,Luti!$J$2:$J$304)</f>
        <v>0</v>
      </c>
      <c r="I14" s="3">
        <f>sumif(Sandown!$F$2:$F$302,F14,Sandown!$J$2:$J$302)</f>
        <v>0</v>
      </c>
      <c r="J14" s="3">
        <f>sumif('RT 10K'!$F$2:$F$300,F14,'RT 10K'!$J$2:$J$300)</f>
        <v>0</v>
      </c>
      <c r="K14" s="3">
        <f>sumif('Manch Half'!$F$2:$F$301,F14,'Manch Half'!$J$2:$J$301)</f>
        <v>2.96875</v>
      </c>
      <c r="L14" s="2">
        <f t="shared" si="2"/>
        <v>2.96875</v>
      </c>
    </row>
    <row r="15">
      <c r="A15" s="1" t="s">
        <v>569</v>
      </c>
      <c r="B15" s="1" t="s">
        <v>552</v>
      </c>
      <c r="C15" s="1" t="s">
        <v>26</v>
      </c>
      <c r="D15" s="8">
        <v>20.0</v>
      </c>
      <c r="E15" s="1" t="s">
        <v>8</v>
      </c>
      <c r="F15" s="6" t="str">
        <f t="shared" si="1"/>
        <v>AaryanVidyarthyMGDTC</v>
      </c>
      <c r="G15" s="2">
        <f>sumif('Track 5K'!$F$2:$F$301,F15,'Track 5K'!$J$2:$J$301)</f>
        <v>0</v>
      </c>
      <c r="H15" s="3">
        <f>sumif(Luti!$F$2:$F$304,F15,Luti!$J$2:$J$304)</f>
        <v>0</v>
      </c>
      <c r="I15" s="3">
        <f>sumif(Sandown!$F$2:$F$302,F15,Sandown!$J$2:$J$302)</f>
        <v>2.8125</v>
      </c>
      <c r="J15" s="3">
        <f>sumif('RT 10K'!$F$2:$F$300,F15,'RT 10K'!$J$2:$J$300)</f>
        <v>0</v>
      </c>
      <c r="K15" s="3">
        <f>sumif('Manch Half'!$F$2:$F$301,F15,'Manch Half'!$J$2:$J$301)</f>
        <v>0</v>
      </c>
      <c r="L15" s="2">
        <f t="shared" si="2"/>
        <v>2.8125</v>
      </c>
    </row>
    <row r="16">
      <c r="A16" s="1" t="s">
        <v>579</v>
      </c>
      <c r="B16" s="1" t="s">
        <v>580</v>
      </c>
      <c r="C16" s="1" t="s">
        <v>26</v>
      </c>
      <c r="D16" s="1">
        <v>20.0</v>
      </c>
      <c r="E16" s="1" t="s">
        <v>15</v>
      </c>
      <c r="F16" s="6" t="str">
        <f t="shared" si="1"/>
        <v>MaxGoupilMSIX03</v>
      </c>
      <c r="G16" s="2">
        <f>sumif('Track 5K'!$F$2:$F$301,F16,'Track 5K'!$J$2:$J$301)</f>
        <v>0</v>
      </c>
      <c r="H16" s="3">
        <f>sumif(Luti!$F$2:$F$304,F16,Luti!$J$2:$J$304)</f>
        <v>2.1875</v>
      </c>
      <c r="I16" s="3">
        <f>sumif(Sandown!$F$2:$F$302,F16,Sandown!$J$2:$J$302)</f>
        <v>0</v>
      </c>
      <c r="J16" s="3">
        <f>sumif('RT 10K'!$F$2:$F$300,F16,'RT 10K'!$J$2:$J$300)</f>
        <v>0</v>
      </c>
      <c r="K16" s="3">
        <f>sumif('Manch Half'!$F$2:$F$301,F16,'Manch Half'!$J$2:$J$301)</f>
        <v>0</v>
      </c>
      <c r="L16" s="2">
        <f t="shared" si="2"/>
        <v>2.1875</v>
      </c>
    </row>
    <row r="17">
      <c r="A17" s="1" t="s">
        <v>592</v>
      </c>
      <c r="B17" s="1" t="s">
        <v>265</v>
      </c>
      <c r="C17" s="1" t="s">
        <v>26</v>
      </c>
      <c r="D17" s="1">
        <v>29.0</v>
      </c>
      <c r="E17" s="1" t="s">
        <v>10</v>
      </c>
      <c r="F17" s="6" t="str">
        <f t="shared" si="1"/>
        <v>DanielJohnsonMMILL</v>
      </c>
      <c r="G17" s="2">
        <f>sumif('Track 5K'!$F$2:$F$301,F17,'Track 5K'!$J$2:$J$301)</f>
        <v>1.171875</v>
      </c>
      <c r="H17" s="3">
        <f>sumif(Luti!$F$2:$F$304,F17,Luti!$J$2:$J$304)</f>
        <v>0</v>
      </c>
      <c r="I17" s="3">
        <f>sumif(Sandown!$F$2:$F$302,F17,Sandown!$J$2:$J$302)</f>
        <v>0</v>
      </c>
      <c r="J17" s="3">
        <f>sumif('RT 10K'!$F$2:$F$300,F17,'RT 10K'!$J$2:$J$300)</f>
        <v>0</v>
      </c>
      <c r="K17" s="3">
        <f>sumif('Manch Half'!$F$2:$F$301,F17,'Manch Half'!$J$2:$J$301)</f>
        <v>0</v>
      </c>
      <c r="L17" s="2">
        <f t="shared" si="2"/>
        <v>1.171875</v>
      </c>
    </row>
    <row r="18">
      <c r="A18" s="1" t="s">
        <v>606</v>
      </c>
      <c r="B18" s="1" t="s">
        <v>381</v>
      </c>
      <c r="C18" s="1" t="s">
        <v>26</v>
      </c>
      <c r="D18" s="1">
        <v>20.0</v>
      </c>
      <c r="E18" s="1" t="s">
        <v>8</v>
      </c>
      <c r="F18" s="6" t="str">
        <f t="shared" si="1"/>
        <v>ZackMcGarryMGDTC</v>
      </c>
      <c r="G18" s="2">
        <f>sumif('Track 5K'!$F$2:$F$301,F18,'Track 5K'!$J$2:$J$301)</f>
        <v>0.37109375</v>
      </c>
      <c r="H18" s="3">
        <f>sumif(Luti!$F$2:$F$304,F18,Luti!$J$2:$J$304)</f>
        <v>0</v>
      </c>
      <c r="I18" s="3">
        <f>sumif(Sandown!$F$2:$F$302,F18,Sandown!$J$2:$J$302)</f>
        <v>0</v>
      </c>
      <c r="J18" s="3">
        <f>sumif('RT 10K'!$F$2:$F$300,F18,'RT 10K'!$J$2:$J$300)</f>
        <v>0</v>
      </c>
      <c r="K18" s="3">
        <f>sumif('Manch Half'!$F$2:$F$301,F18,'Manch Half'!$J$2:$J$301)</f>
        <v>0</v>
      </c>
      <c r="L18" s="2">
        <f t="shared" si="2"/>
        <v>0.37109375</v>
      </c>
    </row>
    <row r="19">
      <c r="A19" s="1" t="s">
        <v>615</v>
      </c>
      <c r="B19" s="1" t="s">
        <v>381</v>
      </c>
      <c r="C19" s="1" t="s">
        <v>26</v>
      </c>
      <c r="D19" s="1">
        <v>20.0</v>
      </c>
      <c r="E19" s="1" t="s">
        <v>8</v>
      </c>
      <c r="F19" s="6" t="str">
        <f t="shared" si="1"/>
        <v>MasonMcGarryMGDTC</v>
      </c>
      <c r="G19" s="2">
        <f>sumif('Track 5K'!$F$2:$F$301,F19,'Track 5K'!$J$2:$J$301)</f>
        <v>0.126953125</v>
      </c>
      <c r="H19" s="3">
        <f>sumif(Luti!$F$2:$F$304,F19,Luti!$J$2:$J$304)</f>
        <v>0</v>
      </c>
      <c r="I19" s="3">
        <f>sumif(Sandown!$F$2:$F$302,F19,Sandown!$J$2:$J$302)</f>
        <v>0</v>
      </c>
      <c r="J19" s="3">
        <f>sumif('RT 10K'!$F$2:$F$300,F19,'RT 10K'!$J$2:$J$300)</f>
        <v>0</v>
      </c>
      <c r="K19" s="3">
        <f>sumif('Manch Half'!$F$2:$F$301,F19,'Manch Half'!$J$2:$J$301)</f>
        <v>0</v>
      </c>
      <c r="L19" s="2">
        <f t="shared" si="2"/>
        <v>0.126953125</v>
      </c>
    </row>
    <row r="20">
      <c r="A20" s="1" t="s">
        <v>470</v>
      </c>
      <c r="B20" s="1" t="s">
        <v>49</v>
      </c>
      <c r="C20" s="1" t="s">
        <v>26</v>
      </c>
      <c r="D20" s="1">
        <v>20.0</v>
      </c>
      <c r="E20" s="1" t="s">
        <v>8</v>
      </c>
      <c r="F20" s="6" t="str">
        <f t="shared" si="1"/>
        <v>LoganReiffMGDTC</v>
      </c>
      <c r="G20" s="2">
        <f>sumif('Track 5K'!$F$2:$F$301,F20,'Track 5K'!$J$2:$J$301)</f>
        <v>0.05859375</v>
      </c>
      <c r="H20" s="3">
        <f>sumif(Luti!$F$2:$F$304,F20,Luti!$J$2:$J$304)</f>
        <v>0</v>
      </c>
      <c r="I20" s="3">
        <f>sumif(Sandown!$F$2:$F$302,F20,Sandown!$J$2:$J$302)</f>
        <v>0</v>
      </c>
      <c r="J20" s="3">
        <f>sumif('RT 10K'!$F$2:$F$300,F20,'RT 10K'!$J$2:$J$300)</f>
        <v>0</v>
      </c>
      <c r="K20" s="3">
        <f>sumif('Manch Half'!$F$2:$F$301,F20,'Manch Half'!$J$2:$J$301)</f>
        <v>0</v>
      </c>
      <c r="L20" s="2">
        <f t="shared" si="2"/>
        <v>0.05859375</v>
      </c>
    </row>
  </sheetData>
  <autoFilter ref="$A$1:$L$865">
    <sortState ref="A1:L865">
      <sortCondition descending="1" ref="L1:L865"/>
      <sortCondition ref="D1:D865"/>
    </sortState>
  </autoFil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hidden="1" min="6" max="6" width="12.63"/>
  </cols>
  <sheetData>
    <row r="1">
      <c r="A1" s="1" t="s">
        <v>19</v>
      </c>
      <c r="B1" s="1" t="s">
        <v>20</v>
      </c>
      <c r="C1" s="1" t="s">
        <v>21</v>
      </c>
      <c r="D1" s="1" t="s">
        <v>22</v>
      </c>
      <c r="E1" s="1" t="s">
        <v>23</v>
      </c>
      <c r="F1" s="1" t="s">
        <v>62</v>
      </c>
      <c r="G1" s="1" t="s">
        <v>1</v>
      </c>
      <c r="H1" s="1" t="s">
        <v>2</v>
      </c>
      <c r="I1" s="1" t="s">
        <v>3</v>
      </c>
      <c r="J1" s="1" t="s">
        <v>4</v>
      </c>
      <c r="K1" s="1" t="s">
        <v>5</v>
      </c>
      <c r="L1" s="1" t="s">
        <v>6</v>
      </c>
    </row>
    <row r="2">
      <c r="A2" s="1" t="s">
        <v>38</v>
      </c>
      <c r="B2" s="1" t="s">
        <v>39</v>
      </c>
      <c r="C2" s="1" t="s">
        <v>26</v>
      </c>
      <c r="D2" s="1">
        <v>39.0</v>
      </c>
      <c r="E2" s="1" t="s">
        <v>7</v>
      </c>
      <c r="F2" s="6" t="str">
        <f t="shared" ref="F2:F30" si="1">A2&amp;B2&amp;C2&amp;E2</f>
        <v>CoreyGirardMGCS</v>
      </c>
      <c r="G2" s="2">
        <f>sumif('Track 5K'!$F$2:$F$301,F2,'Track 5K'!$J$2:$J$301)</f>
        <v>37.5</v>
      </c>
      <c r="H2" s="3">
        <f>sumif(Luti!$F$2:$F$304,F2,Luti!$J$2:$J$304)</f>
        <v>90</v>
      </c>
      <c r="I2" s="3">
        <f>sumif(Sandown!$F$2:$F$302,F2,Sandown!$J$2:$J$302)</f>
        <v>80</v>
      </c>
      <c r="J2" s="3">
        <f>sumif('RT 10K'!$F$2:$F$300,F2,'RT 10K'!$J$2:$J$300)</f>
        <v>55</v>
      </c>
      <c r="K2" s="3">
        <f>sumif('Manch Half'!$F$2:$F$301,F2,'Manch Half'!$J$2:$J$301)</f>
        <v>90</v>
      </c>
      <c r="L2" s="2">
        <f t="shared" ref="L2:L30" si="2">sum(G2:K2)</f>
        <v>352.5</v>
      </c>
    </row>
    <row r="3">
      <c r="A3" s="1" t="s">
        <v>404</v>
      </c>
      <c r="B3" s="1" t="s">
        <v>405</v>
      </c>
      <c r="C3" s="1" t="s">
        <v>26</v>
      </c>
      <c r="D3" s="1">
        <v>35.0</v>
      </c>
      <c r="E3" s="1" t="s">
        <v>8</v>
      </c>
      <c r="F3" s="6" t="str">
        <f t="shared" si="1"/>
        <v>NicholasGregoryMGDTC</v>
      </c>
      <c r="G3" s="2">
        <f>sumif('Track 5K'!$F$2:$F$301,F3,'Track 5K'!$J$2:$J$301)</f>
        <v>20</v>
      </c>
      <c r="H3" s="3">
        <f>sumif(Luti!$F$2:$F$304,F3,Luti!$J$2:$J$304)</f>
        <v>27.5</v>
      </c>
      <c r="I3" s="3">
        <f>sumif(Sandown!$F$2:$F$302,F3,Sandown!$J$2:$J$302)</f>
        <v>40</v>
      </c>
      <c r="J3" s="3">
        <f>sumif('RT 10K'!$F$2:$F$300,F3,'RT 10K'!$J$2:$J$300)</f>
        <v>0</v>
      </c>
      <c r="K3" s="3">
        <f>sumif('Manch Half'!$F$2:$F$301,F3,'Manch Half'!$J$2:$J$301)</f>
        <v>42.5</v>
      </c>
      <c r="L3" s="2">
        <f t="shared" si="2"/>
        <v>130</v>
      </c>
    </row>
    <row r="4">
      <c r="A4" s="1" t="s">
        <v>421</v>
      </c>
      <c r="B4" s="1" t="s">
        <v>422</v>
      </c>
      <c r="C4" s="1" t="s">
        <v>26</v>
      </c>
      <c r="D4" s="1">
        <v>36.0</v>
      </c>
      <c r="E4" s="1" t="s">
        <v>9</v>
      </c>
      <c r="F4" s="6" t="str">
        <f t="shared" si="1"/>
        <v>PatrickLuckowMUVRC</v>
      </c>
      <c r="G4" s="2">
        <f>sumif('Track 5K'!$F$2:$F$301,F4,'Track 5K'!$J$2:$J$301)</f>
        <v>16.25</v>
      </c>
      <c r="H4" s="3">
        <f>sumif(Luti!$F$2:$F$304,F4,Luti!$J$2:$J$304)</f>
        <v>80</v>
      </c>
      <c r="I4" s="3">
        <f>sumif(Sandown!$F$2:$F$302,F4,Sandown!$J$2:$J$302)</f>
        <v>0</v>
      </c>
      <c r="J4" s="3">
        <f>sumif('RT 10K'!$F$2:$F$300,F4,'RT 10K'!$J$2:$J$300)</f>
        <v>0</v>
      </c>
      <c r="K4" s="3">
        <f>sumif('Manch Half'!$F$2:$F$301,F4,'Manch Half'!$J$2:$J$301)</f>
        <v>0</v>
      </c>
      <c r="L4" s="2">
        <f t="shared" si="2"/>
        <v>96.25</v>
      </c>
    </row>
    <row r="5">
      <c r="A5" s="1" t="s">
        <v>424</v>
      </c>
      <c r="B5" s="1" t="s">
        <v>425</v>
      </c>
      <c r="C5" s="1" t="s">
        <v>26</v>
      </c>
      <c r="D5" s="1">
        <v>30.0</v>
      </c>
      <c r="E5" s="1" t="s">
        <v>10</v>
      </c>
      <c r="F5" s="6" t="str">
        <f t="shared" si="1"/>
        <v>LouisSaviano iiiMMILL</v>
      </c>
      <c r="G5" s="2">
        <f>sumif('Track 5K'!$F$2:$F$301,F5,'Track 5K'!$J$2:$J$301)</f>
        <v>0</v>
      </c>
      <c r="H5" s="3">
        <f>sumif(Luti!$F$2:$F$304,F5,Luti!$J$2:$J$304)</f>
        <v>0</v>
      </c>
      <c r="I5" s="3">
        <f>sumif(Sandown!$F$2:$F$302,F5,Sandown!$J$2:$J$302)</f>
        <v>90</v>
      </c>
      <c r="J5" s="3">
        <f>sumif('RT 10K'!$F$2:$F$300,F5,'RT 10K'!$J$2:$J$300)</f>
        <v>0</v>
      </c>
      <c r="K5" s="3">
        <f>sumif('Manch Half'!$F$2:$F$301,F5,'Manch Half'!$J$2:$J$301)</f>
        <v>0</v>
      </c>
      <c r="L5" s="2">
        <f t="shared" si="2"/>
        <v>90</v>
      </c>
    </row>
    <row r="6">
      <c r="A6" s="1" t="s">
        <v>427</v>
      </c>
      <c r="B6" s="1" t="s">
        <v>136</v>
      </c>
      <c r="C6" s="1" t="s">
        <v>26</v>
      </c>
      <c r="D6" s="1">
        <v>31.0</v>
      </c>
      <c r="E6" s="1" t="s">
        <v>9</v>
      </c>
      <c r="F6" s="6" t="str">
        <f t="shared" si="1"/>
        <v>KyleDunnMUVRC</v>
      </c>
      <c r="G6" s="2">
        <f>sumif('Track 5K'!$F$2:$F$301,F6,'Track 5K'!$J$2:$J$301)</f>
        <v>5.625</v>
      </c>
      <c r="H6" s="3">
        <f>sumif(Luti!$F$2:$F$304,F6,Luti!$J$2:$J$304)</f>
        <v>0</v>
      </c>
      <c r="I6" s="3">
        <f>sumif(Sandown!$F$2:$F$302,F6,Sandown!$J$2:$J$302)</f>
        <v>0</v>
      </c>
      <c r="J6" s="3">
        <f>sumif('RT 10K'!$F$2:$F$300,F6,'RT 10K'!$J$2:$J$300)</f>
        <v>80</v>
      </c>
      <c r="K6" s="3">
        <f>sumif('Manch Half'!$F$2:$F$301,F6,'Manch Half'!$J$2:$J$301)</f>
        <v>0</v>
      </c>
      <c r="L6" s="2">
        <f t="shared" si="2"/>
        <v>85.625</v>
      </c>
    </row>
    <row r="7">
      <c r="A7" s="1" t="s">
        <v>29</v>
      </c>
      <c r="B7" s="1" t="s">
        <v>432</v>
      </c>
      <c r="C7" s="1" t="s">
        <v>26</v>
      </c>
      <c r="D7" s="1">
        <v>38.0</v>
      </c>
      <c r="E7" s="1" t="s">
        <v>7</v>
      </c>
      <c r="F7" s="6" t="str">
        <f t="shared" si="1"/>
        <v>MarkFurlerMGCS</v>
      </c>
      <c r="G7" s="2">
        <f>sumif('Track 5K'!$F$2:$F$301,F7,'Track 5K'!$J$2:$J$301)</f>
        <v>80</v>
      </c>
      <c r="H7" s="3">
        <f>sumif(Luti!$F$2:$F$304,F7,Luti!$J$2:$J$304)</f>
        <v>0</v>
      </c>
      <c r="I7" s="3">
        <f>sumif(Sandown!$F$2:$F$302,F7,Sandown!$J$2:$J$302)</f>
        <v>0</v>
      </c>
      <c r="J7" s="3">
        <f>sumif('RT 10K'!$F$2:$F$300,F7,'RT 10K'!$J$2:$J$300)</f>
        <v>0</v>
      </c>
      <c r="K7" s="3">
        <f>sumif('Manch Half'!$F$2:$F$301,F7,'Manch Half'!$J$2:$J$301)</f>
        <v>0</v>
      </c>
      <c r="L7" s="2">
        <f t="shared" si="2"/>
        <v>80</v>
      </c>
    </row>
    <row r="8">
      <c r="A8" s="1" t="s">
        <v>448</v>
      </c>
      <c r="B8" s="1" t="s">
        <v>437</v>
      </c>
      <c r="C8" s="1" t="s">
        <v>26</v>
      </c>
      <c r="D8" s="1">
        <v>36.0</v>
      </c>
      <c r="E8" s="1" t="s">
        <v>9</v>
      </c>
      <c r="F8" s="6" t="str">
        <f t="shared" si="1"/>
        <v>JoffreyPetersMUVRC</v>
      </c>
      <c r="G8" s="2">
        <f>sumif('Track 5K'!$F$2:$F$301,F8,'Track 5K'!$J$2:$J$301)</f>
        <v>42.5</v>
      </c>
      <c r="H8" s="3">
        <f>sumif(Luti!$F$2:$F$304,F8,Luti!$J$2:$J$304)</f>
        <v>0</v>
      </c>
      <c r="I8" s="3">
        <f>sumif(Sandown!$F$2:$F$302,F8,Sandown!$J$2:$J$302)</f>
        <v>0</v>
      </c>
      <c r="J8" s="3">
        <f>sumif('RT 10K'!$F$2:$F$300,F8,'RT 10K'!$J$2:$J$300)</f>
        <v>0</v>
      </c>
      <c r="K8" s="3">
        <f>sumif('Manch Half'!$F$2:$F$301,F8,'Manch Half'!$J$2:$J$301)</f>
        <v>0</v>
      </c>
      <c r="L8" s="2">
        <f t="shared" si="2"/>
        <v>42.5</v>
      </c>
    </row>
    <row r="9">
      <c r="A9" s="1" t="s">
        <v>454</v>
      </c>
      <c r="B9" s="1" t="s">
        <v>455</v>
      </c>
      <c r="C9" s="1" t="s">
        <v>26</v>
      </c>
      <c r="D9" s="1">
        <v>34.0</v>
      </c>
      <c r="E9" s="1" t="s">
        <v>7</v>
      </c>
      <c r="F9" s="6" t="str">
        <f t="shared" si="1"/>
        <v>BrandynNaroMGCS</v>
      </c>
      <c r="G9" s="2">
        <f>sumif('Track 5K'!$F$2:$F$301,F9,'Track 5K'!$J$2:$J$301)</f>
        <v>5.3125</v>
      </c>
      <c r="H9" s="3">
        <f>sumif(Luti!$F$2:$F$304,F9,Luti!$J$2:$J$304)</f>
        <v>0</v>
      </c>
      <c r="I9" s="3">
        <f>sumif(Sandown!$F$2:$F$302,F9,Sandown!$J$2:$J$302)</f>
        <v>32.5</v>
      </c>
      <c r="J9" s="3">
        <f>sumif('RT 10K'!$F$2:$F$300,F9,'RT 10K'!$J$2:$J$300)</f>
        <v>0</v>
      </c>
      <c r="K9" s="3">
        <f>sumif('Manch Half'!$F$2:$F$301,F9,'Manch Half'!$J$2:$J$301)</f>
        <v>0</v>
      </c>
      <c r="L9" s="2">
        <f t="shared" si="2"/>
        <v>37.8125</v>
      </c>
    </row>
    <row r="10">
      <c r="A10" s="1" t="s">
        <v>427</v>
      </c>
      <c r="B10" s="1" t="s">
        <v>50</v>
      </c>
      <c r="C10" s="1" t="s">
        <v>26</v>
      </c>
      <c r="D10" s="1">
        <v>38.0</v>
      </c>
      <c r="E10" s="1" t="s">
        <v>9</v>
      </c>
      <c r="F10" s="6" t="str">
        <f t="shared" si="1"/>
        <v>KyleJamesMUVRC</v>
      </c>
      <c r="G10" s="2">
        <f>sumif('Track 5K'!$F$2:$F$301,F10,'Track 5K'!$J$2:$J$301)</f>
        <v>0</v>
      </c>
      <c r="H10" s="3">
        <f>sumif(Luti!$F$2:$F$304,F10,Luti!$J$2:$J$304)</f>
        <v>0</v>
      </c>
      <c r="I10" s="3">
        <f>sumif(Sandown!$F$2:$F$302,F10,Sandown!$J$2:$J$302)</f>
        <v>0</v>
      </c>
      <c r="J10" s="3">
        <f>sumif('RT 10K'!$F$2:$F$300,F10,'RT 10K'!$J$2:$J$300)</f>
        <v>32.5</v>
      </c>
      <c r="K10" s="3">
        <f>sumif('Manch Half'!$F$2:$F$301,F10,'Manch Half'!$J$2:$J$301)</f>
        <v>0</v>
      </c>
      <c r="L10" s="2">
        <f t="shared" si="2"/>
        <v>32.5</v>
      </c>
    </row>
    <row r="11">
      <c r="A11" s="1" t="s">
        <v>29</v>
      </c>
      <c r="B11" s="1" t="s">
        <v>104</v>
      </c>
      <c r="C11" s="1" t="s">
        <v>26</v>
      </c>
      <c r="D11" s="1">
        <v>38.0</v>
      </c>
      <c r="E11" s="1" t="s">
        <v>8</v>
      </c>
      <c r="F11" s="6" t="str">
        <f t="shared" si="1"/>
        <v>MarkAmbroseMGDTC</v>
      </c>
      <c r="G11" s="2">
        <f>sumif('Track 5K'!$F$2:$F$301,F11,'Track 5K'!$J$2:$J$301)</f>
        <v>0</v>
      </c>
      <c r="H11" s="3">
        <f>sumif(Luti!$F$2:$F$304,F11,Luti!$J$2:$J$304)</f>
        <v>0</v>
      </c>
      <c r="I11" s="3">
        <f>sumif(Sandown!$F$2:$F$302,F11,Sandown!$J$2:$J$302)</f>
        <v>22.5</v>
      </c>
      <c r="J11" s="3">
        <f>sumif('RT 10K'!$F$2:$F$300,F11,'RT 10K'!$J$2:$J$300)</f>
        <v>0</v>
      </c>
      <c r="K11" s="3">
        <f>sumif('Manch Half'!$F$2:$F$301,F11,'Manch Half'!$J$2:$J$301)</f>
        <v>0</v>
      </c>
      <c r="L11" s="2">
        <f t="shared" si="2"/>
        <v>22.5</v>
      </c>
    </row>
    <row r="12">
      <c r="A12" s="1" t="s">
        <v>476</v>
      </c>
      <c r="B12" s="1" t="s">
        <v>477</v>
      </c>
      <c r="C12" s="1" t="s">
        <v>26</v>
      </c>
      <c r="D12" s="1">
        <v>38.0</v>
      </c>
      <c r="E12" s="1" t="s">
        <v>7</v>
      </c>
      <c r="F12" s="6" t="str">
        <f t="shared" si="1"/>
        <v>AdamGoldsteinMGCS</v>
      </c>
      <c r="G12" s="2">
        <f>sumif('Track 5K'!$F$2:$F$301,F12,'Track 5K'!$J$2:$J$301)</f>
        <v>21.25</v>
      </c>
      <c r="H12" s="3">
        <f>sumif(Luti!$F$2:$F$304,F12,Luti!$J$2:$J$304)</f>
        <v>0</v>
      </c>
      <c r="I12" s="3">
        <f>sumif(Sandown!$F$2:$F$302,F12,Sandown!$J$2:$J$302)</f>
        <v>0</v>
      </c>
      <c r="J12" s="3">
        <f>sumif('RT 10K'!$F$2:$F$300,F12,'RT 10K'!$J$2:$J$300)</f>
        <v>0</v>
      </c>
      <c r="K12" s="3">
        <f>sumif('Manch Half'!$F$2:$F$301,F12,'Manch Half'!$J$2:$J$301)</f>
        <v>0</v>
      </c>
      <c r="L12" s="2">
        <f t="shared" si="2"/>
        <v>21.25</v>
      </c>
    </row>
    <row r="13">
      <c r="A13" s="1" t="s">
        <v>483</v>
      </c>
      <c r="B13" s="1" t="s">
        <v>484</v>
      </c>
      <c r="C13" s="1" t="s">
        <v>26</v>
      </c>
      <c r="D13" s="1">
        <v>36.0</v>
      </c>
      <c r="E13" s="1" t="s">
        <v>8</v>
      </c>
      <c r="F13" s="6" t="str">
        <f t="shared" si="1"/>
        <v>RonaldGallantMGDTC</v>
      </c>
      <c r="G13" s="2">
        <f>sumif('Track 5K'!$F$2:$F$301,F13,'Track 5K'!$J$2:$J$301)</f>
        <v>0.546875</v>
      </c>
      <c r="H13" s="3">
        <f>sumif(Luti!$F$2:$F$304,F13,Luti!$J$2:$J$304)</f>
        <v>3.75</v>
      </c>
      <c r="I13" s="3">
        <f>sumif(Sandown!$F$2:$F$302,F13,Sandown!$J$2:$J$302)</f>
        <v>8.75</v>
      </c>
      <c r="J13" s="3">
        <f>sumif('RT 10K'!$F$2:$F$300,F13,'RT 10K'!$J$2:$J$300)</f>
        <v>0</v>
      </c>
      <c r="K13" s="3">
        <f>sumif('Manch Half'!$F$2:$F$301,F13,'Manch Half'!$J$2:$J$301)</f>
        <v>5.625</v>
      </c>
      <c r="L13" s="2">
        <f t="shared" si="2"/>
        <v>18.671875</v>
      </c>
    </row>
    <row r="14">
      <c r="A14" s="1" t="s">
        <v>58</v>
      </c>
      <c r="B14" s="1" t="s">
        <v>59</v>
      </c>
      <c r="C14" s="1" t="s">
        <v>26</v>
      </c>
      <c r="D14" s="1">
        <v>35.0</v>
      </c>
      <c r="E14" s="1" t="s">
        <v>8</v>
      </c>
      <c r="F14" s="6" t="str">
        <f t="shared" si="1"/>
        <v>MichaelElliottMGDTC</v>
      </c>
      <c r="G14" s="2">
        <f>sumif('Track 5K'!$F$2:$F$301,F14,'Track 5K'!$J$2:$J$301)</f>
        <v>0.166015625</v>
      </c>
      <c r="H14" s="3">
        <f>sumif(Luti!$F$2:$F$304,F14,Luti!$J$2:$J$304)</f>
        <v>1.5625</v>
      </c>
      <c r="I14" s="3">
        <f>sumif(Sandown!$F$2:$F$302,F14,Sandown!$J$2:$J$302)</f>
        <v>4.6875</v>
      </c>
      <c r="J14" s="3">
        <f>sumif('RT 10K'!$F$2:$F$300,F14,'RT 10K'!$J$2:$J$300)</f>
        <v>8.75</v>
      </c>
      <c r="K14" s="3">
        <f>sumif('Manch Half'!$F$2:$F$301,F14,'Manch Half'!$J$2:$J$301)</f>
        <v>2.65625</v>
      </c>
      <c r="L14" s="2">
        <f t="shared" si="2"/>
        <v>17.82226563</v>
      </c>
    </row>
    <row r="15">
      <c r="A15" s="1" t="s">
        <v>434</v>
      </c>
      <c r="B15" s="1" t="s">
        <v>265</v>
      </c>
      <c r="C15" s="1" t="s">
        <v>26</v>
      </c>
      <c r="D15" s="1">
        <v>38.0</v>
      </c>
      <c r="E15" s="1" t="s">
        <v>10</v>
      </c>
      <c r="F15" s="6" t="str">
        <f t="shared" si="1"/>
        <v>TomJohnsonMMILL</v>
      </c>
      <c r="G15" s="2">
        <f>sumif('Track 5K'!$F$2:$F$301,F15,'Track 5K'!$J$2:$J$301)</f>
        <v>0</v>
      </c>
      <c r="H15" s="3">
        <f>sumif(Luti!$F$2:$F$304,F15,Luti!$J$2:$J$304)</f>
        <v>0</v>
      </c>
      <c r="I15" s="3">
        <f>sumif(Sandown!$F$2:$F$302,F15,Sandown!$J$2:$J$302)</f>
        <v>0</v>
      </c>
      <c r="J15" s="3">
        <f>sumif('RT 10K'!$F$2:$F$300,F15,'RT 10K'!$J$2:$J$300)</f>
        <v>0</v>
      </c>
      <c r="K15" s="3">
        <f>sumif('Manch Half'!$F$2:$F$301,F15,'Manch Half'!$J$2:$J$301)</f>
        <v>15</v>
      </c>
      <c r="L15" s="2">
        <f t="shared" si="2"/>
        <v>15</v>
      </c>
    </row>
    <row r="16">
      <c r="A16" s="1" t="s">
        <v>515</v>
      </c>
      <c r="B16" s="1" t="s">
        <v>516</v>
      </c>
      <c r="C16" s="1" t="s">
        <v>26</v>
      </c>
      <c r="D16" s="1">
        <v>36.0</v>
      </c>
      <c r="E16" s="1" t="s">
        <v>8</v>
      </c>
      <c r="F16" s="6" t="str">
        <f t="shared" si="1"/>
        <v>JustinMarahMGDTC</v>
      </c>
      <c r="G16" s="2">
        <f>sumif('Track 5K'!$F$2:$F$301,F16,'Track 5K'!$J$2:$J$301)</f>
        <v>11.25</v>
      </c>
      <c r="H16" s="3">
        <f>sumif(Luti!$F$2:$F$304,F16,Luti!$J$2:$J$304)</f>
        <v>0</v>
      </c>
      <c r="I16" s="3">
        <f>sumif(Sandown!$F$2:$F$302,F16,Sandown!$J$2:$J$302)</f>
        <v>0</v>
      </c>
      <c r="J16" s="3">
        <f>sumif('RT 10K'!$F$2:$F$300,F16,'RT 10K'!$J$2:$J$300)</f>
        <v>0</v>
      </c>
      <c r="K16" s="3">
        <f>sumif('Manch Half'!$F$2:$F$301,F16,'Manch Half'!$J$2:$J$301)</f>
        <v>0</v>
      </c>
      <c r="L16" s="2">
        <f t="shared" si="2"/>
        <v>11.25</v>
      </c>
    </row>
    <row r="17">
      <c r="A17" s="1" t="s">
        <v>505</v>
      </c>
      <c r="B17" s="1" t="s">
        <v>522</v>
      </c>
      <c r="C17" s="1" t="s">
        <v>26</v>
      </c>
      <c r="D17" s="1">
        <v>37.0</v>
      </c>
      <c r="E17" s="1" t="s">
        <v>9</v>
      </c>
      <c r="F17" s="6" t="str">
        <f t="shared" si="1"/>
        <v>RyanScelzaMUVRC</v>
      </c>
      <c r="G17" s="2">
        <f>sumif('Track 5K'!$F$2:$F$301,F17,'Track 5K'!$J$2:$J$301)</f>
        <v>0</v>
      </c>
      <c r="H17" s="3">
        <f>sumif(Luti!$F$2:$F$304,F17,Luti!$J$2:$J$304)</f>
        <v>0</v>
      </c>
      <c r="I17" s="3">
        <f>sumif(Sandown!$F$2:$F$302,F17,Sandown!$J$2:$J$302)</f>
        <v>0</v>
      </c>
      <c r="J17" s="3">
        <f>sumif('RT 10K'!$F$2:$F$300,F17,'RT 10K'!$J$2:$J$300)</f>
        <v>10.625</v>
      </c>
      <c r="K17" s="3">
        <f>sumif('Manch Half'!$F$2:$F$301,F17,'Manch Half'!$J$2:$J$301)</f>
        <v>0</v>
      </c>
      <c r="L17" s="2">
        <f t="shared" si="2"/>
        <v>10.625</v>
      </c>
    </row>
    <row r="18">
      <c r="A18" s="1" t="s">
        <v>537</v>
      </c>
      <c r="B18" s="1" t="s">
        <v>538</v>
      </c>
      <c r="C18" s="1" t="s">
        <v>26</v>
      </c>
      <c r="D18" s="1">
        <v>35.0</v>
      </c>
      <c r="E18" s="1" t="s">
        <v>11</v>
      </c>
      <c r="F18" s="6" t="str">
        <f t="shared" si="1"/>
        <v>PhilBroganMGSRT</v>
      </c>
      <c r="G18" s="2">
        <f>sumif('Track 5K'!$F$2:$F$301,F18,'Track 5K'!$J$2:$J$301)</f>
        <v>0</v>
      </c>
      <c r="H18" s="3">
        <f>sumif(Luti!$F$2:$F$304,F18,Luti!$J$2:$J$304)</f>
        <v>7.5</v>
      </c>
      <c r="I18" s="3">
        <f>sumif(Sandown!$F$2:$F$302,F18,Sandown!$J$2:$J$302)</f>
        <v>0</v>
      </c>
      <c r="J18" s="3">
        <f>sumif('RT 10K'!$F$2:$F$300,F18,'RT 10K'!$J$2:$J$300)</f>
        <v>0</v>
      </c>
      <c r="K18" s="3">
        <f>sumif('Manch Half'!$F$2:$F$301,F18,'Manch Half'!$J$2:$J$301)</f>
        <v>0</v>
      </c>
      <c r="L18" s="2">
        <f t="shared" si="2"/>
        <v>7.5</v>
      </c>
    </row>
    <row r="19">
      <c r="A19" s="1" t="s">
        <v>549</v>
      </c>
      <c r="B19" s="1" t="s">
        <v>129</v>
      </c>
      <c r="C19" s="1" t="s">
        <v>26</v>
      </c>
      <c r="D19" s="1">
        <v>38.0</v>
      </c>
      <c r="E19" s="1" t="s">
        <v>10</v>
      </c>
      <c r="F19" s="6" t="str">
        <f t="shared" si="1"/>
        <v>CarterBrownMMILL</v>
      </c>
      <c r="G19" s="2">
        <f>sumif('Track 5K'!$F$2:$F$301,F19,'Track 5K'!$J$2:$J$301)</f>
        <v>0</v>
      </c>
      <c r="H19" s="3">
        <f>sumif(Luti!$F$2:$F$304,F19,Luti!$J$2:$J$304)</f>
        <v>1.484375</v>
      </c>
      <c r="I19" s="3">
        <f>sumif(Sandown!$F$2:$F$302,F19,Sandown!$J$2:$J$302)</f>
        <v>5</v>
      </c>
      <c r="J19" s="3">
        <f>sumif('RT 10K'!$F$2:$F$300,F19,'RT 10K'!$J$2:$J$300)</f>
        <v>0</v>
      </c>
      <c r="K19" s="3">
        <f>sumif('Manch Half'!$F$2:$F$301,F19,'Manch Half'!$J$2:$J$301)</f>
        <v>0</v>
      </c>
      <c r="L19" s="2">
        <f t="shared" si="2"/>
        <v>6.484375</v>
      </c>
    </row>
    <row r="20">
      <c r="A20" s="1" t="s">
        <v>557</v>
      </c>
      <c r="B20" s="1" t="s">
        <v>558</v>
      </c>
      <c r="C20" s="1" t="s">
        <v>26</v>
      </c>
      <c r="D20" s="1">
        <v>39.0</v>
      </c>
      <c r="E20" s="1" t="s">
        <v>13</v>
      </c>
      <c r="F20" s="6" t="str">
        <f t="shared" si="1"/>
        <v>JeremiahGouldMRA</v>
      </c>
      <c r="G20" s="2">
        <f>sumif('Track 5K'!$F$2:$F$301,F20,'Track 5K'!$J$2:$J$301)</f>
        <v>0</v>
      </c>
      <c r="H20" s="3">
        <f>sumif(Luti!$F$2:$F$304,F20,Luti!$J$2:$J$304)</f>
        <v>4.375</v>
      </c>
      <c r="I20" s="3">
        <f>sumif(Sandown!$F$2:$F$302,F20,Sandown!$J$2:$J$302)</f>
        <v>0</v>
      </c>
      <c r="J20" s="3">
        <f>sumif('RT 10K'!$F$2:$F$300,F20,'RT 10K'!$J$2:$J$300)</f>
        <v>0</v>
      </c>
      <c r="K20" s="3">
        <f>sumif('Manch Half'!$F$2:$F$301,F20,'Manch Half'!$J$2:$J$301)</f>
        <v>0</v>
      </c>
      <c r="L20" s="2">
        <f t="shared" si="2"/>
        <v>4.375</v>
      </c>
    </row>
    <row r="21">
      <c r="A21" s="1" t="s">
        <v>509</v>
      </c>
      <c r="B21" s="1" t="s">
        <v>574</v>
      </c>
      <c r="C21" s="1" t="s">
        <v>26</v>
      </c>
      <c r="D21" s="1">
        <v>38.0</v>
      </c>
      <c r="E21" s="1" t="s">
        <v>10</v>
      </c>
      <c r="F21" s="6" t="str">
        <f t="shared" si="1"/>
        <v>CharlesPerreaultMMILL</v>
      </c>
      <c r="G21" s="2">
        <f>sumif('Track 5K'!$F$2:$F$301,F21,'Track 5K'!$J$2:$J$301)</f>
        <v>2.5</v>
      </c>
      <c r="H21" s="3">
        <f>sumif(Luti!$F$2:$F$304,F21,Luti!$J$2:$J$304)</f>
        <v>0</v>
      </c>
      <c r="I21" s="3">
        <f>sumif(Sandown!$F$2:$F$302,F21,Sandown!$J$2:$J$302)</f>
        <v>0</v>
      </c>
      <c r="J21" s="3">
        <f>sumif('RT 10K'!$F$2:$F$300,F21,'RT 10K'!$J$2:$J$300)</f>
        <v>0</v>
      </c>
      <c r="K21" s="3">
        <f>sumif('Manch Half'!$F$2:$F$301,F21,'Manch Half'!$J$2:$J$301)</f>
        <v>0</v>
      </c>
      <c r="L21" s="2">
        <f t="shared" si="2"/>
        <v>2.5</v>
      </c>
    </row>
    <row r="22">
      <c r="A22" s="1" t="s">
        <v>581</v>
      </c>
      <c r="B22" s="1" t="s">
        <v>257</v>
      </c>
      <c r="C22" s="1" t="s">
        <v>26</v>
      </c>
      <c r="D22" s="1">
        <v>37.0</v>
      </c>
      <c r="E22" s="1" t="s">
        <v>10</v>
      </c>
      <c r="F22" s="6" t="str">
        <f t="shared" si="1"/>
        <v>JoeTingleyMMILL</v>
      </c>
      <c r="G22" s="2">
        <f>sumif('Track 5K'!$F$2:$F$301,F22,'Track 5K'!$J$2:$J$301)</f>
        <v>0</v>
      </c>
      <c r="H22" s="3">
        <f>sumif(Luti!$F$2:$F$304,F22,Luti!$J$2:$J$304)</f>
        <v>0</v>
      </c>
      <c r="I22" s="3">
        <f>sumif(Sandown!$F$2:$F$302,F22,Sandown!$J$2:$J$302)</f>
        <v>0</v>
      </c>
      <c r="J22" s="3">
        <f>sumif('RT 10K'!$F$2:$F$300,F22,'RT 10K'!$J$2:$J$300)</f>
        <v>0</v>
      </c>
      <c r="K22" s="3">
        <f>sumif('Manch Half'!$F$2:$F$301,F22,'Manch Half'!$J$2:$J$301)</f>
        <v>2.1875</v>
      </c>
      <c r="L22" s="2">
        <f t="shared" si="2"/>
        <v>2.1875</v>
      </c>
    </row>
    <row r="23">
      <c r="A23" s="1" t="s">
        <v>493</v>
      </c>
      <c r="B23" s="1" t="s">
        <v>48</v>
      </c>
      <c r="C23" s="1" t="s">
        <v>26</v>
      </c>
      <c r="D23" s="1">
        <v>34.0</v>
      </c>
      <c r="E23" s="1" t="s">
        <v>10</v>
      </c>
      <c r="F23" s="6" t="str">
        <f t="shared" si="1"/>
        <v>DavidScottMMILL</v>
      </c>
      <c r="G23" s="2">
        <f>sumif('Track 5K'!$F$2:$F$301,F23,'Track 5K'!$J$2:$J$301)</f>
        <v>0</v>
      </c>
      <c r="H23" s="3">
        <f>sumif(Luti!$F$2:$F$304,F23,Luti!$J$2:$J$304)</f>
        <v>0</v>
      </c>
      <c r="I23" s="3">
        <f>sumif(Sandown!$F$2:$F$302,F23,Sandown!$J$2:$J$302)</f>
        <v>0</v>
      </c>
      <c r="J23" s="3">
        <f>sumif('RT 10K'!$F$2:$F$300,F23,'RT 10K'!$J$2:$J$300)</f>
        <v>0</v>
      </c>
      <c r="K23" s="3">
        <f>sumif('Manch Half'!$F$2:$F$301,F23,'Manch Half'!$J$2:$J$301)</f>
        <v>1.875</v>
      </c>
      <c r="L23" s="2">
        <f t="shared" si="2"/>
        <v>1.875</v>
      </c>
    </row>
    <row r="24">
      <c r="A24" s="1" t="s">
        <v>586</v>
      </c>
      <c r="B24" s="1" t="s">
        <v>466</v>
      </c>
      <c r="C24" s="1" t="s">
        <v>26</v>
      </c>
      <c r="D24" s="1">
        <v>34.0</v>
      </c>
      <c r="E24" s="1" t="s">
        <v>9</v>
      </c>
      <c r="F24" s="6" t="str">
        <f t="shared" si="1"/>
        <v>AlexHallMUVRC</v>
      </c>
      <c r="G24" s="2">
        <f>sumif('Track 5K'!$F$2:$F$301,F24,'Track 5K'!$J$2:$J$301)</f>
        <v>1.71875</v>
      </c>
      <c r="H24" s="3">
        <f>sumif(Luti!$F$2:$F$304,F24,Luti!$J$2:$J$304)</f>
        <v>0</v>
      </c>
      <c r="I24" s="3">
        <f>sumif(Sandown!$F$2:$F$302,F24,Sandown!$J$2:$J$302)</f>
        <v>0</v>
      </c>
      <c r="J24" s="3">
        <f>sumif('RT 10K'!$F$2:$F$300,F24,'RT 10K'!$J$2:$J$300)</f>
        <v>0</v>
      </c>
      <c r="K24" s="3">
        <f>sumif('Manch Half'!$F$2:$F$301,F24,'Manch Half'!$J$2:$J$301)</f>
        <v>0</v>
      </c>
      <c r="L24" s="2">
        <f t="shared" si="2"/>
        <v>1.71875</v>
      </c>
    </row>
    <row r="25">
      <c r="A25" s="1" t="s">
        <v>430</v>
      </c>
      <c r="B25" s="1" t="s">
        <v>588</v>
      </c>
      <c r="C25" s="1" t="s">
        <v>26</v>
      </c>
      <c r="D25" s="1">
        <v>35.0</v>
      </c>
      <c r="E25" s="1" t="s">
        <v>10</v>
      </c>
      <c r="F25" s="6" t="str">
        <f t="shared" si="1"/>
        <v>MikeLynchMMILL</v>
      </c>
      <c r="G25" s="2">
        <f>sumif('Track 5K'!$F$2:$F$301,F25,'Track 5K'!$J$2:$J$301)</f>
        <v>0.17578125</v>
      </c>
      <c r="H25" s="3">
        <f>sumif(Luti!$F$2:$F$304,F25,Luti!$J$2:$J$304)</f>
        <v>1.25</v>
      </c>
      <c r="I25" s="3">
        <f>sumif(Sandown!$F$2:$F$302,F25,Sandown!$J$2:$J$302)</f>
        <v>0</v>
      </c>
      <c r="J25" s="3">
        <f>sumif('RT 10K'!$F$2:$F$300,F25,'RT 10K'!$J$2:$J$300)</f>
        <v>0</v>
      </c>
      <c r="K25" s="3">
        <f>sumif('Manch Half'!$F$2:$F$301,F25,'Manch Half'!$J$2:$J$301)</f>
        <v>0</v>
      </c>
      <c r="L25" s="2">
        <f t="shared" si="2"/>
        <v>1.42578125</v>
      </c>
    </row>
    <row r="26">
      <c r="A26" s="1" t="s">
        <v>592</v>
      </c>
      <c r="B26" s="1" t="s">
        <v>265</v>
      </c>
      <c r="C26" s="1" t="s">
        <v>26</v>
      </c>
      <c r="D26" s="1">
        <v>29.0</v>
      </c>
      <c r="E26" s="1" t="s">
        <v>10</v>
      </c>
      <c r="F26" s="6" t="str">
        <f t="shared" si="1"/>
        <v>DanielJohnsonMMILL</v>
      </c>
      <c r="G26" s="2">
        <f>sumif('Track 5K'!$F$2:$F$301,F26,'Track 5K'!$J$2:$J$301)</f>
        <v>1.171875</v>
      </c>
      <c r="H26" s="3">
        <f>sumif(Luti!$F$2:$F$304,F26,Luti!$J$2:$J$304)</f>
        <v>0</v>
      </c>
      <c r="I26" s="3">
        <f>sumif(Sandown!$F$2:$F$302,F26,Sandown!$J$2:$J$302)</f>
        <v>0</v>
      </c>
      <c r="J26" s="3">
        <f>sumif('RT 10K'!$F$2:$F$300,F26,'RT 10K'!$J$2:$J$300)</f>
        <v>0</v>
      </c>
      <c r="K26" s="3">
        <f>sumif('Manch Half'!$F$2:$F$301,F26,'Manch Half'!$J$2:$J$301)</f>
        <v>0</v>
      </c>
      <c r="L26" s="2">
        <f t="shared" si="2"/>
        <v>1.171875</v>
      </c>
    </row>
    <row r="27">
      <c r="A27" s="1" t="s">
        <v>48</v>
      </c>
      <c r="B27" s="1" t="s">
        <v>591</v>
      </c>
      <c r="C27" s="1" t="s">
        <v>26</v>
      </c>
      <c r="D27" s="1">
        <v>33.0</v>
      </c>
      <c r="E27" s="1" t="s">
        <v>10</v>
      </c>
      <c r="F27" s="6" t="str">
        <f t="shared" si="1"/>
        <v>ScottPerryMMILL</v>
      </c>
      <c r="G27" s="2">
        <f>sumif('Track 5K'!$F$2:$F$301,F27,'Track 5K'!$J$2:$J$301)</f>
        <v>0</v>
      </c>
      <c r="H27" s="3">
        <f>sumif(Luti!$F$2:$F$304,F27,Luti!$J$2:$J$304)</f>
        <v>1.171875</v>
      </c>
      <c r="I27" s="3">
        <f>sumif(Sandown!$F$2:$F$302,F27,Sandown!$J$2:$J$302)</f>
        <v>0</v>
      </c>
      <c r="J27" s="3">
        <f>sumif('RT 10K'!$F$2:$F$300,F27,'RT 10K'!$J$2:$J$300)</f>
        <v>0</v>
      </c>
      <c r="K27" s="3">
        <f>sumif('Manch Half'!$F$2:$F$301,F27,'Manch Half'!$J$2:$J$301)</f>
        <v>0</v>
      </c>
      <c r="L27" s="2">
        <f t="shared" si="2"/>
        <v>1.171875</v>
      </c>
    </row>
    <row r="28">
      <c r="A28" s="1" t="s">
        <v>594</v>
      </c>
      <c r="B28" s="1" t="s">
        <v>595</v>
      </c>
      <c r="C28" s="1" t="s">
        <v>26</v>
      </c>
      <c r="D28" s="1">
        <v>32.0</v>
      </c>
      <c r="E28" s="1" t="s">
        <v>10</v>
      </c>
      <c r="F28" s="6" t="str">
        <f t="shared" si="1"/>
        <v>JonathanHolsoMMILL</v>
      </c>
      <c r="G28" s="2">
        <f>sumif('Track 5K'!$F$2:$F$301,F28,'Track 5K'!$J$2:$J$301)</f>
        <v>0.9375</v>
      </c>
      <c r="H28" s="3">
        <f>sumif(Luti!$F$2:$F$304,F28,Luti!$J$2:$J$304)</f>
        <v>0</v>
      </c>
      <c r="I28" s="3">
        <f>sumif(Sandown!$F$2:$F$302,F28,Sandown!$J$2:$J$302)</f>
        <v>0</v>
      </c>
      <c r="J28" s="3">
        <f>sumif('RT 10K'!$F$2:$F$300,F28,'RT 10K'!$J$2:$J$300)</f>
        <v>0</v>
      </c>
      <c r="K28" s="3">
        <f>sumif('Manch Half'!$F$2:$F$301,F28,'Manch Half'!$J$2:$J$301)</f>
        <v>0</v>
      </c>
      <c r="L28" s="2">
        <f t="shared" si="2"/>
        <v>0.9375</v>
      </c>
    </row>
    <row r="29">
      <c r="A29" s="1" t="s">
        <v>515</v>
      </c>
      <c r="B29" s="1" t="s">
        <v>597</v>
      </c>
      <c r="C29" s="1" t="s">
        <v>26</v>
      </c>
      <c r="D29" s="1">
        <v>30.0</v>
      </c>
      <c r="E29" s="1" t="s">
        <v>10</v>
      </c>
      <c r="F29" s="6" t="str">
        <f t="shared" si="1"/>
        <v>JustinEscaravageMMILL</v>
      </c>
      <c r="G29" s="2">
        <f>sumif('Track 5K'!$F$2:$F$301,F29,'Track 5K'!$J$2:$J$301)</f>
        <v>0.7421875</v>
      </c>
      <c r="H29" s="3">
        <f>sumif(Luti!$F$2:$F$304,F29,Luti!$J$2:$J$304)</f>
        <v>0</v>
      </c>
      <c r="I29" s="3">
        <f>sumif(Sandown!$F$2:$F$302,F29,Sandown!$J$2:$J$302)</f>
        <v>0</v>
      </c>
      <c r="J29" s="3">
        <f>sumif('RT 10K'!$F$2:$F$300,F29,'RT 10K'!$J$2:$J$300)</f>
        <v>0</v>
      </c>
      <c r="K29" s="3">
        <f>sumif('Manch Half'!$F$2:$F$301,F29,'Manch Half'!$J$2:$J$301)</f>
        <v>0</v>
      </c>
      <c r="L29" s="2">
        <f t="shared" si="2"/>
        <v>0.7421875</v>
      </c>
    </row>
    <row r="30">
      <c r="A30" s="1" t="s">
        <v>612</v>
      </c>
      <c r="B30" s="1" t="s">
        <v>383</v>
      </c>
      <c r="C30" s="1" t="s">
        <v>26</v>
      </c>
      <c r="D30" s="1">
        <v>33.0</v>
      </c>
      <c r="E30" s="1" t="s">
        <v>10</v>
      </c>
      <c r="F30" s="6" t="str">
        <f t="shared" si="1"/>
        <v>CullenMaddenMMILL</v>
      </c>
      <c r="G30" s="2">
        <f>sumif('Track 5K'!$F$2:$F$301,F30,'Track 5K'!$J$2:$J$301)</f>
        <v>0.146484375</v>
      </c>
      <c r="H30" s="3">
        <f>sumif(Luti!$F$2:$F$304,F30,Luti!$J$2:$J$304)</f>
        <v>0</v>
      </c>
      <c r="I30" s="3">
        <f>sumif(Sandown!$F$2:$F$302,F30,Sandown!$J$2:$J$302)</f>
        <v>0</v>
      </c>
      <c r="J30" s="3">
        <f>sumif('RT 10K'!$F$2:$F$300,F30,'RT 10K'!$J$2:$J$300)</f>
        <v>0</v>
      </c>
      <c r="K30" s="3">
        <f>sumif('Manch Half'!$F$2:$F$301,F30,'Manch Half'!$J$2:$J$301)</f>
        <v>0</v>
      </c>
      <c r="L30" s="2">
        <f t="shared" si="2"/>
        <v>0.146484375</v>
      </c>
    </row>
  </sheetData>
  <autoFilter ref="$A$1:$L$873">
    <sortState ref="A1:L873">
      <sortCondition descending="1" ref="L1:L873"/>
      <sortCondition ref="D1:D873"/>
    </sortState>
  </autoFil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hidden="1" min="6" max="6" width="12.63"/>
  </cols>
  <sheetData>
    <row r="1">
      <c r="A1" s="1" t="s">
        <v>19</v>
      </c>
      <c r="B1" s="1" t="s">
        <v>20</v>
      </c>
      <c r="C1" s="1" t="s">
        <v>21</v>
      </c>
      <c r="D1" s="1" t="s">
        <v>22</v>
      </c>
      <c r="E1" s="1" t="s">
        <v>23</v>
      </c>
      <c r="F1" s="1" t="s">
        <v>62</v>
      </c>
      <c r="G1" s="1" t="s">
        <v>1</v>
      </c>
      <c r="H1" s="1" t="s">
        <v>2</v>
      </c>
      <c r="I1" s="1" t="s">
        <v>3</v>
      </c>
      <c r="J1" s="1" t="s">
        <v>4</v>
      </c>
      <c r="K1" s="1" t="s">
        <v>5</v>
      </c>
      <c r="L1" s="1" t="s">
        <v>6</v>
      </c>
    </row>
    <row r="2">
      <c r="A2" s="1" t="s">
        <v>391</v>
      </c>
      <c r="B2" s="1" t="s">
        <v>162</v>
      </c>
      <c r="C2" s="1" t="s">
        <v>26</v>
      </c>
      <c r="D2" s="1">
        <v>41.0</v>
      </c>
      <c r="E2" s="1" t="s">
        <v>9</v>
      </c>
      <c r="F2" s="6" t="str">
        <f t="shared" ref="F2:F42" si="1">A2&amp;B2&amp;C2&amp;E2</f>
        <v>JothamBurnettMUVRC</v>
      </c>
      <c r="G2" s="2">
        <f>sumif('Track 5K'!$F$2:$F$301,F2,'Track 5K'!$J$2:$J$301)</f>
        <v>47.5</v>
      </c>
      <c r="H2" s="3">
        <f>sumif(Luti!$F$2:$F$304,F2,Luti!$J$2:$J$304)</f>
        <v>75</v>
      </c>
      <c r="I2" s="3">
        <f>sumif(Sandown!$F$2:$F$302,F2,Sandown!$J$2:$J$302)</f>
        <v>0</v>
      </c>
      <c r="J2" s="3">
        <f>sumif('RT 10K'!$F$2:$F$300,F2,'RT 10K'!$J$2:$J$300)</f>
        <v>75</v>
      </c>
      <c r="K2" s="3">
        <f>sumif('Manch Half'!$F$2:$F$301,F2,'Manch Half'!$J$2:$J$301)</f>
        <v>80</v>
      </c>
      <c r="L2" s="2">
        <f t="shared" ref="L2:L42" si="2">sum(G2:K2)</f>
        <v>277.5</v>
      </c>
    </row>
    <row r="3">
      <c r="A3" s="1" t="s">
        <v>392</v>
      </c>
      <c r="B3" s="1" t="s">
        <v>393</v>
      </c>
      <c r="C3" s="1" t="s">
        <v>26</v>
      </c>
      <c r="D3" s="1">
        <v>49.0</v>
      </c>
      <c r="E3" s="1" t="s">
        <v>7</v>
      </c>
      <c r="F3" s="6" t="str">
        <f t="shared" si="1"/>
        <v>TylerBrannenMGCS</v>
      </c>
      <c r="G3" s="2">
        <f>sumif('Track 5K'!$F$2:$F$301,F3,'Track 5K'!$J$2:$J$301)</f>
        <v>0</v>
      </c>
      <c r="H3" s="3">
        <f>sumif(Luti!$F$2:$F$304,F3,Luti!$J$2:$J$304)</f>
        <v>47.5</v>
      </c>
      <c r="I3" s="3">
        <f>sumif(Sandown!$F$2:$F$302,F3,Sandown!$J$2:$J$302)</f>
        <v>45</v>
      </c>
      <c r="J3" s="3">
        <f>sumif('RT 10K'!$F$2:$F$300,F3,'RT 10K'!$J$2:$J$300)</f>
        <v>65</v>
      </c>
      <c r="K3" s="3">
        <f>sumif('Manch Half'!$F$2:$F$301,F3,'Manch Half'!$J$2:$J$301)</f>
        <v>60</v>
      </c>
      <c r="L3" s="2">
        <f t="shared" si="2"/>
        <v>217.5</v>
      </c>
    </row>
    <row r="4">
      <c r="A4" s="1" t="s">
        <v>394</v>
      </c>
      <c r="B4" s="1" t="s">
        <v>395</v>
      </c>
      <c r="C4" s="1" t="s">
        <v>26</v>
      </c>
      <c r="D4" s="1">
        <v>46.0</v>
      </c>
      <c r="E4" s="1" t="s">
        <v>8</v>
      </c>
      <c r="F4" s="6" t="str">
        <f t="shared" si="1"/>
        <v>JimmieCochranMGDTC</v>
      </c>
      <c r="G4" s="2">
        <f>sumif('Track 5K'!$F$2:$F$301,F4,'Track 5K'!$J$2:$J$301)</f>
        <v>35</v>
      </c>
      <c r="H4" s="3">
        <f>sumif(Luti!$F$2:$F$304,F4,Luti!$J$2:$J$304)</f>
        <v>30</v>
      </c>
      <c r="I4" s="3">
        <f>sumif(Sandown!$F$2:$F$302,F4,Sandown!$J$2:$J$302)</f>
        <v>47.5</v>
      </c>
      <c r="J4" s="3">
        <f>sumif('RT 10K'!$F$2:$F$300,F4,'RT 10K'!$J$2:$J$300)</f>
        <v>70</v>
      </c>
      <c r="K4" s="3">
        <f>sumif('Manch Half'!$F$2:$F$301,F4,'Manch Half'!$J$2:$J$301)</f>
        <v>0</v>
      </c>
      <c r="L4" s="2">
        <f t="shared" si="2"/>
        <v>182.5</v>
      </c>
    </row>
    <row r="5">
      <c r="A5" s="1" t="s">
        <v>58</v>
      </c>
      <c r="B5" s="1" t="s">
        <v>406</v>
      </c>
      <c r="C5" s="1" t="s">
        <v>26</v>
      </c>
      <c r="D5" s="1">
        <v>49.0</v>
      </c>
      <c r="E5" s="1" t="s">
        <v>8</v>
      </c>
      <c r="F5" s="6" t="str">
        <f t="shared" si="1"/>
        <v>MichaelFraysseMGDTC</v>
      </c>
      <c r="G5" s="2">
        <f>sumif('Track 5K'!$F$2:$F$301,F5,'Track 5K'!$J$2:$J$301)</f>
        <v>0</v>
      </c>
      <c r="H5" s="3">
        <f>sumif(Luti!$F$2:$F$304,F5,Luti!$J$2:$J$304)</f>
        <v>0</v>
      </c>
      <c r="I5" s="3">
        <f>sumif(Sandown!$F$2:$F$302,F5,Sandown!$J$2:$J$302)</f>
        <v>60</v>
      </c>
      <c r="J5" s="3">
        <f>sumif('RT 10K'!$F$2:$F$300,F5,'RT 10K'!$J$2:$J$300)</f>
        <v>0</v>
      </c>
      <c r="K5" s="3">
        <f>sumif('Manch Half'!$F$2:$F$301,F5,'Manch Half'!$J$2:$J$301)</f>
        <v>70</v>
      </c>
      <c r="L5" s="2">
        <f t="shared" si="2"/>
        <v>130</v>
      </c>
    </row>
    <row r="6">
      <c r="A6" s="1" t="s">
        <v>407</v>
      </c>
      <c r="B6" s="1" t="s">
        <v>408</v>
      </c>
      <c r="C6" s="1" t="s">
        <v>26</v>
      </c>
      <c r="D6" s="1">
        <v>43.0</v>
      </c>
      <c r="E6" s="1" t="s">
        <v>7</v>
      </c>
      <c r="F6" s="6" t="str">
        <f t="shared" si="1"/>
        <v>NateBurnsMGCS</v>
      </c>
      <c r="G6" s="2">
        <f>sumif('Track 5K'!$F$2:$F$301,F6,'Track 5K'!$J$2:$J$301)</f>
        <v>40</v>
      </c>
      <c r="H6" s="3">
        <f>sumif(Luti!$F$2:$F$304,F6,Luti!$J$2:$J$304)</f>
        <v>50</v>
      </c>
      <c r="I6" s="3">
        <f>sumif(Sandown!$F$2:$F$302,F6,Sandown!$J$2:$J$302)</f>
        <v>0</v>
      </c>
      <c r="J6" s="3">
        <f>sumif('RT 10K'!$F$2:$F$300,F6,'RT 10K'!$J$2:$J$300)</f>
        <v>0</v>
      </c>
      <c r="K6" s="3">
        <f>sumif('Manch Half'!$F$2:$F$301,F6,'Manch Half'!$J$2:$J$301)</f>
        <v>30</v>
      </c>
      <c r="L6" s="2">
        <f t="shared" si="2"/>
        <v>120</v>
      </c>
    </row>
    <row r="7">
      <c r="A7" s="1" t="s">
        <v>431</v>
      </c>
      <c r="B7" s="1" t="s">
        <v>350</v>
      </c>
      <c r="C7" s="1" t="s">
        <v>26</v>
      </c>
      <c r="D7" s="1">
        <v>47.0</v>
      </c>
      <c r="E7" s="1" t="s">
        <v>8</v>
      </c>
      <c r="F7" s="6" t="str">
        <f t="shared" si="1"/>
        <v>KurtMullenMGDTC</v>
      </c>
      <c r="G7" s="2">
        <f>sumif('Track 5K'!$F$2:$F$301,F7,'Track 5K'!$J$2:$J$301)</f>
        <v>13.75</v>
      </c>
      <c r="H7" s="3">
        <f>sumif(Luti!$F$2:$F$304,F7,Luti!$J$2:$J$304)</f>
        <v>32.5</v>
      </c>
      <c r="I7" s="3">
        <f>sumif(Sandown!$F$2:$F$302,F7,Sandown!$J$2:$J$302)</f>
        <v>35</v>
      </c>
      <c r="J7" s="3">
        <f>sumif('RT 10K'!$F$2:$F$300,F7,'RT 10K'!$J$2:$J$300)</f>
        <v>0</v>
      </c>
      <c r="K7" s="3">
        <f>sumif('Manch Half'!$F$2:$F$301,F7,'Manch Half'!$J$2:$J$301)</f>
        <v>0</v>
      </c>
      <c r="L7" s="2">
        <f t="shared" si="2"/>
        <v>81.25</v>
      </c>
    </row>
    <row r="8">
      <c r="A8" s="1" t="s">
        <v>48</v>
      </c>
      <c r="B8" s="1" t="s">
        <v>49</v>
      </c>
      <c r="C8" s="1" t="s">
        <v>26</v>
      </c>
      <c r="D8" s="1">
        <v>49.0</v>
      </c>
      <c r="E8" s="1" t="s">
        <v>8</v>
      </c>
      <c r="F8" s="6" t="str">
        <f t="shared" si="1"/>
        <v>ScottReiffMGDTC</v>
      </c>
      <c r="G8" s="2">
        <f>sumif('Track 5K'!$F$2:$F$301,F8,'Track 5K'!$J$2:$J$301)</f>
        <v>2.8125</v>
      </c>
      <c r="H8" s="3">
        <f>sumif(Luti!$F$2:$F$304,F8,Luti!$J$2:$J$304)</f>
        <v>9.375</v>
      </c>
      <c r="I8" s="3">
        <f>sumif(Sandown!$F$2:$F$302,F8,Sandown!$J$2:$J$302)</f>
        <v>13.75</v>
      </c>
      <c r="J8" s="3">
        <f>sumif('RT 10K'!$F$2:$F$300,F8,'RT 10K'!$J$2:$J$300)</f>
        <v>25</v>
      </c>
      <c r="K8" s="3">
        <f>sumif('Manch Half'!$F$2:$F$301,F8,'Manch Half'!$J$2:$J$301)</f>
        <v>18.75</v>
      </c>
      <c r="L8" s="2">
        <f t="shared" si="2"/>
        <v>69.6875</v>
      </c>
    </row>
    <row r="9">
      <c r="A9" s="1" t="s">
        <v>29</v>
      </c>
      <c r="B9" s="1" t="s">
        <v>435</v>
      </c>
      <c r="C9" s="1" t="s">
        <v>26</v>
      </c>
      <c r="D9" s="1">
        <v>48.0</v>
      </c>
      <c r="E9" s="1" t="s">
        <v>10</v>
      </c>
      <c r="F9" s="6" t="str">
        <f t="shared" si="1"/>
        <v>MarkLapradeMMILL</v>
      </c>
      <c r="G9" s="2">
        <f>sumif('Track 5K'!$F$2:$F$301,F9,'Track 5K'!$J$2:$J$301)</f>
        <v>25</v>
      </c>
      <c r="H9" s="3">
        <f>sumif(Luti!$F$2:$F$304,F9,Luti!$J$2:$J$304)</f>
        <v>0</v>
      </c>
      <c r="I9" s="3">
        <f>sumif(Sandown!$F$2:$F$302,F9,Sandown!$J$2:$J$302)</f>
        <v>0</v>
      </c>
      <c r="J9" s="3">
        <f>sumif('RT 10K'!$F$2:$F$300,F9,'RT 10K'!$J$2:$J$300)</f>
        <v>0</v>
      </c>
      <c r="K9" s="3">
        <f>sumif('Manch Half'!$F$2:$F$301,F9,'Manch Half'!$J$2:$J$301)</f>
        <v>32.5</v>
      </c>
      <c r="L9" s="2">
        <f t="shared" si="2"/>
        <v>57.5</v>
      </c>
    </row>
    <row r="10">
      <c r="A10" s="1" t="s">
        <v>443</v>
      </c>
      <c r="B10" s="1" t="s">
        <v>444</v>
      </c>
      <c r="C10" s="1" t="s">
        <v>26</v>
      </c>
      <c r="D10" s="1">
        <v>42.0</v>
      </c>
      <c r="E10" s="1" t="s">
        <v>8</v>
      </c>
      <c r="F10" s="6" t="str">
        <f t="shared" si="1"/>
        <v>EddieClementsMGDTC</v>
      </c>
      <c r="G10" s="2">
        <f>sumif('Track 5K'!$F$2:$F$301,F10,'Track 5K'!$J$2:$J$301)</f>
        <v>27.5</v>
      </c>
      <c r="H10" s="3">
        <f>sumif(Luti!$F$2:$F$304,F10,Luti!$J$2:$J$304)</f>
        <v>20</v>
      </c>
      <c r="I10" s="3">
        <f>sumif(Sandown!$F$2:$F$302,F10,Sandown!$J$2:$J$302)</f>
        <v>0</v>
      </c>
      <c r="J10" s="3">
        <f>sumif('RT 10K'!$F$2:$F$300,F10,'RT 10K'!$J$2:$J$300)</f>
        <v>0</v>
      </c>
      <c r="K10" s="3">
        <f>sumif('Manch Half'!$F$2:$F$301,F10,'Manch Half'!$J$2:$J$301)</f>
        <v>0</v>
      </c>
      <c r="L10" s="2">
        <f t="shared" si="2"/>
        <v>47.5</v>
      </c>
    </row>
    <row r="11">
      <c r="A11" s="1" t="s">
        <v>50</v>
      </c>
      <c r="B11" s="1" t="s">
        <v>51</v>
      </c>
      <c r="C11" s="1" t="s">
        <v>26</v>
      </c>
      <c r="D11" s="1">
        <v>47.0</v>
      </c>
      <c r="E11" s="1" t="s">
        <v>8</v>
      </c>
      <c r="F11" s="6" t="str">
        <f t="shared" si="1"/>
        <v>JamesAikenMGDTC</v>
      </c>
      <c r="G11" s="2">
        <f>sumif('Track 5K'!$F$2:$F$301,F11,'Track 5K'!$J$2:$J$301)</f>
        <v>1.5625</v>
      </c>
      <c r="H11" s="3">
        <f>sumif(Luti!$F$2:$F$304,F11,Luti!$J$2:$J$304)</f>
        <v>5.625</v>
      </c>
      <c r="I11" s="3">
        <f>sumif(Sandown!$F$2:$F$302,F11,Sandown!$J$2:$J$302)</f>
        <v>8.125</v>
      </c>
      <c r="J11" s="3">
        <f>sumif('RT 10K'!$F$2:$F$300,F11,'RT 10K'!$J$2:$J$300)</f>
        <v>20</v>
      </c>
      <c r="K11" s="3">
        <f>sumif('Manch Half'!$F$2:$F$301,F11,'Manch Half'!$J$2:$J$301)</f>
        <v>9.375</v>
      </c>
      <c r="L11" s="2">
        <f t="shared" si="2"/>
        <v>44.6875</v>
      </c>
    </row>
    <row r="12">
      <c r="A12" s="1" t="s">
        <v>452</v>
      </c>
      <c r="B12" s="1" t="s">
        <v>453</v>
      </c>
      <c r="C12" s="1" t="s">
        <v>26</v>
      </c>
      <c r="D12" s="1">
        <v>47.0</v>
      </c>
      <c r="E12" s="1" t="s">
        <v>11</v>
      </c>
      <c r="F12" s="6" t="str">
        <f t="shared" si="1"/>
        <v>KenDe AlmeidaMGSRT</v>
      </c>
      <c r="G12" s="2">
        <f>sumif('Track 5K'!$F$2:$F$301,F12,'Track 5K'!$J$2:$J$301)</f>
        <v>0</v>
      </c>
      <c r="H12" s="3">
        <f>sumif(Luti!$F$2:$F$304,F12,Luti!$J$2:$J$304)</f>
        <v>40</v>
      </c>
      <c r="I12" s="3">
        <f>sumif(Sandown!$F$2:$F$302,F12,Sandown!$J$2:$J$302)</f>
        <v>0</v>
      </c>
      <c r="J12" s="3">
        <f>sumif('RT 10K'!$F$2:$F$300,F12,'RT 10K'!$J$2:$J$300)</f>
        <v>0</v>
      </c>
      <c r="K12" s="3">
        <f>sumif('Manch Half'!$F$2:$F$301,F12,'Manch Half'!$J$2:$J$301)</f>
        <v>0</v>
      </c>
      <c r="L12" s="2">
        <f t="shared" si="2"/>
        <v>40</v>
      </c>
    </row>
    <row r="13">
      <c r="A13" s="1" t="s">
        <v>460</v>
      </c>
      <c r="B13" s="1" t="s">
        <v>50</v>
      </c>
      <c r="C13" s="1" t="s">
        <v>26</v>
      </c>
      <c r="D13" s="1">
        <v>43.0</v>
      </c>
      <c r="E13" s="1" t="s">
        <v>9</v>
      </c>
      <c r="F13" s="6" t="str">
        <f t="shared" si="1"/>
        <v>EricJamesMUVRC</v>
      </c>
      <c r="G13" s="2">
        <f>sumif('Track 5K'!$F$2:$F$301,F13,'Track 5K'!$J$2:$J$301)</f>
        <v>0</v>
      </c>
      <c r="H13" s="3">
        <f>sumif(Luti!$F$2:$F$304,F13,Luti!$J$2:$J$304)</f>
        <v>0</v>
      </c>
      <c r="I13" s="3">
        <f>sumif(Sandown!$F$2:$F$302,F13,Sandown!$J$2:$J$302)</f>
        <v>0</v>
      </c>
      <c r="J13" s="3">
        <f>sumif('RT 10K'!$F$2:$F$300,F13,'RT 10K'!$J$2:$J$300)</f>
        <v>30</v>
      </c>
      <c r="K13" s="3">
        <f>sumif('Manch Half'!$F$2:$F$301,F13,'Manch Half'!$J$2:$J$301)</f>
        <v>0</v>
      </c>
      <c r="L13" s="2">
        <f t="shared" si="2"/>
        <v>30</v>
      </c>
    </row>
    <row r="14">
      <c r="A14" s="1" t="s">
        <v>58</v>
      </c>
      <c r="B14" s="1" t="s">
        <v>461</v>
      </c>
      <c r="C14" s="1" t="s">
        <v>26</v>
      </c>
      <c r="D14" s="1">
        <v>42.0</v>
      </c>
      <c r="E14" s="1" t="s">
        <v>10</v>
      </c>
      <c r="F14" s="6" t="str">
        <f t="shared" si="1"/>
        <v>MichaelMartinezMMILL</v>
      </c>
      <c r="G14" s="2">
        <f>sumif('Track 5K'!$F$2:$F$301,F14,'Track 5K'!$J$2:$J$301)</f>
        <v>4.375</v>
      </c>
      <c r="H14" s="3">
        <f>sumif(Luti!$F$2:$F$304,F14,Luti!$J$2:$J$304)</f>
        <v>0</v>
      </c>
      <c r="I14" s="3">
        <f>sumif(Sandown!$F$2:$F$302,F14,Sandown!$J$2:$J$302)</f>
        <v>25</v>
      </c>
      <c r="J14" s="3">
        <f>sumif('RT 10K'!$F$2:$F$300,F14,'RT 10K'!$J$2:$J$300)</f>
        <v>0</v>
      </c>
      <c r="K14" s="3">
        <f>sumif('Manch Half'!$F$2:$F$301,F14,'Manch Half'!$J$2:$J$301)</f>
        <v>0</v>
      </c>
      <c r="L14" s="2">
        <f t="shared" si="2"/>
        <v>29.375</v>
      </c>
    </row>
    <row r="15">
      <c r="A15" s="1" t="s">
        <v>462</v>
      </c>
      <c r="B15" s="1" t="s">
        <v>463</v>
      </c>
      <c r="C15" s="1" t="s">
        <v>26</v>
      </c>
      <c r="D15" s="1">
        <v>46.0</v>
      </c>
      <c r="E15" s="1" t="s">
        <v>10</v>
      </c>
      <c r="F15" s="6" t="str">
        <f t="shared" si="1"/>
        <v>BarryLewandowskiMMILL</v>
      </c>
      <c r="G15" s="2">
        <f>sumif('Track 5K'!$F$2:$F$301,F15,'Track 5K'!$J$2:$J$301)</f>
        <v>1.328125</v>
      </c>
      <c r="H15" s="3">
        <f>sumif(Luti!$F$2:$F$304,F15,Luti!$J$2:$J$304)</f>
        <v>11.875</v>
      </c>
      <c r="I15" s="3">
        <f>sumif(Sandown!$F$2:$F$302,F15,Sandown!$J$2:$J$302)</f>
        <v>15</v>
      </c>
      <c r="J15" s="3">
        <f>sumif('RT 10K'!$F$2:$F$300,F15,'RT 10K'!$J$2:$J$300)</f>
        <v>0</v>
      </c>
      <c r="K15" s="3">
        <f>sumif('Manch Half'!$F$2:$F$301,F15,'Manch Half'!$J$2:$J$301)</f>
        <v>0</v>
      </c>
      <c r="L15" s="2">
        <f t="shared" si="2"/>
        <v>28.203125</v>
      </c>
    </row>
    <row r="16">
      <c r="A16" s="1" t="s">
        <v>58</v>
      </c>
      <c r="B16" s="1" t="s">
        <v>467</v>
      </c>
      <c r="C16" s="1" t="s">
        <v>26</v>
      </c>
      <c r="D16" s="1">
        <v>44.0</v>
      </c>
      <c r="E16" s="1" t="s">
        <v>7</v>
      </c>
      <c r="F16" s="6" t="str">
        <f t="shared" si="1"/>
        <v>MichaelEricsonMGCS</v>
      </c>
      <c r="G16" s="2">
        <f>sumif('Track 5K'!$F$2:$F$301,F16,'Track 5K'!$J$2:$J$301)</f>
        <v>6.25</v>
      </c>
      <c r="H16" s="3">
        <f>sumif(Luti!$F$2:$F$304,F16,Luti!$J$2:$J$304)</f>
        <v>18.75</v>
      </c>
      <c r="I16" s="3">
        <f>sumif(Sandown!$F$2:$F$302,F16,Sandown!$J$2:$J$302)</f>
        <v>0</v>
      </c>
      <c r="J16" s="3">
        <f>sumif('RT 10K'!$F$2:$F$300,F16,'RT 10K'!$J$2:$J$300)</f>
        <v>0</v>
      </c>
      <c r="K16" s="3">
        <f>sumif('Manch Half'!$F$2:$F$301,F16,'Manch Half'!$J$2:$J$301)</f>
        <v>0</v>
      </c>
      <c r="L16" s="2">
        <f t="shared" si="2"/>
        <v>25</v>
      </c>
    </row>
    <row r="17">
      <c r="A17" s="1" t="s">
        <v>472</v>
      </c>
      <c r="B17" s="1" t="s">
        <v>197</v>
      </c>
      <c r="C17" s="1" t="s">
        <v>26</v>
      </c>
      <c r="D17" s="1">
        <v>49.0</v>
      </c>
      <c r="E17" s="1" t="s">
        <v>9</v>
      </c>
      <c r="F17" s="6" t="str">
        <f t="shared" si="1"/>
        <v>JasonFarisMUVRC</v>
      </c>
      <c r="G17" s="2">
        <f>sumif('Track 5K'!$F$2:$F$301,F17,'Track 5K'!$J$2:$J$301)</f>
        <v>0</v>
      </c>
      <c r="H17" s="3">
        <f>sumif(Luti!$F$2:$F$304,F17,Luti!$J$2:$J$304)</f>
        <v>0</v>
      </c>
      <c r="I17" s="3">
        <f>sumif(Sandown!$F$2:$F$302,F17,Sandown!$J$2:$J$302)</f>
        <v>0</v>
      </c>
      <c r="J17" s="3">
        <f>sumif('RT 10K'!$F$2:$F$300,F17,'RT 10K'!$J$2:$J$300)</f>
        <v>23.75</v>
      </c>
      <c r="K17" s="3">
        <f>sumif('Manch Half'!$F$2:$F$301,F17,'Manch Half'!$J$2:$J$301)</f>
        <v>0</v>
      </c>
      <c r="L17" s="2">
        <f t="shared" si="2"/>
        <v>23.75</v>
      </c>
    </row>
    <row r="18">
      <c r="A18" s="1" t="s">
        <v>413</v>
      </c>
      <c r="B18" s="1" t="s">
        <v>482</v>
      </c>
      <c r="C18" s="1" t="s">
        <v>26</v>
      </c>
      <c r="D18" s="1">
        <v>49.0</v>
      </c>
      <c r="E18" s="1" t="s">
        <v>9</v>
      </c>
      <c r="F18" s="6" t="str">
        <f t="shared" si="1"/>
        <v>JohnSaroyanMUVRC</v>
      </c>
      <c r="G18" s="2">
        <f>sumif('Track 5K'!$F$2:$F$301,F18,'Track 5K'!$J$2:$J$301)</f>
        <v>0</v>
      </c>
      <c r="H18" s="3">
        <f>sumif(Luti!$F$2:$F$304,F18,Luti!$J$2:$J$304)</f>
        <v>0</v>
      </c>
      <c r="I18" s="3">
        <f>sumif(Sandown!$F$2:$F$302,F18,Sandown!$J$2:$J$302)</f>
        <v>0</v>
      </c>
      <c r="J18" s="3">
        <f>sumif('RT 10K'!$F$2:$F$300,F18,'RT 10K'!$J$2:$J$300)</f>
        <v>18.75</v>
      </c>
      <c r="K18" s="3">
        <f>sumif('Manch Half'!$F$2:$F$301,F18,'Manch Half'!$J$2:$J$301)</f>
        <v>0</v>
      </c>
      <c r="L18" s="2">
        <f t="shared" si="2"/>
        <v>18.75</v>
      </c>
    </row>
    <row r="19">
      <c r="A19" s="1" t="s">
        <v>488</v>
      </c>
      <c r="B19" s="1" t="s">
        <v>489</v>
      </c>
      <c r="C19" s="1" t="s">
        <v>26</v>
      </c>
      <c r="D19" s="1">
        <v>46.0</v>
      </c>
      <c r="E19" s="1" t="s">
        <v>10</v>
      </c>
      <c r="F19" s="6" t="str">
        <f t="shared" si="1"/>
        <v>BrettRickenbachMMILL</v>
      </c>
      <c r="G19" s="2">
        <f>sumif('Track 5K'!$F$2:$F$301,F19,'Track 5K'!$J$2:$J$301)</f>
        <v>0</v>
      </c>
      <c r="H19" s="3">
        <f>sumif(Luti!$F$2:$F$304,F19,Luti!$J$2:$J$304)</f>
        <v>0</v>
      </c>
      <c r="I19" s="3">
        <f>sumif(Sandown!$F$2:$F$302,F19,Sandown!$J$2:$J$302)</f>
        <v>17.5</v>
      </c>
      <c r="J19" s="3">
        <f>sumif('RT 10K'!$F$2:$F$300,F19,'RT 10K'!$J$2:$J$300)</f>
        <v>0</v>
      </c>
      <c r="K19" s="3">
        <f>sumif('Manch Half'!$F$2:$F$301,F19,'Manch Half'!$J$2:$J$301)</f>
        <v>0</v>
      </c>
      <c r="L19" s="2">
        <f t="shared" si="2"/>
        <v>17.5</v>
      </c>
    </row>
    <row r="20">
      <c r="A20" s="1" t="s">
        <v>458</v>
      </c>
      <c r="B20" s="1" t="s">
        <v>494</v>
      </c>
      <c r="C20" s="1" t="s">
        <v>26</v>
      </c>
      <c r="D20" s="1">
        <v>42.0</v>
      </c>
      <c r="E20" s="1" t="s">
        <v>7</v>
      </c>
      <c r="F20" s="6" t="str">
        <f t="shared" si="1"/>
        <v>StephenRouleauMGCS</v>
      </c>
      <c r="G20" s="2">
        <f>sumif('Track 5K'!$F$2:$F$301,F20,'Track 5K'!$J$2:$J$301)</f>
        <v>0</v>
      </c>
      <c r="H20" s="3">
        <f>sumif(Luti!$F$2:$F$304,F20,Luti!$J$2:$J$304)</f>
        <v>4.6875</v>
      </c>
      <c r="I20" s="3">
        <f>sumif(Sandown!$F$2:$F$302,F20,Sandown!$J$2:$J$302)</f>
        <v>4.375</v>
      </c>
      <c r="J20" s="3">
        <f>sumif('RT 10K'!$F$2:$F$300,F20,'RT 10K'!$J$2:$J$300)</f>
        <v>0</v>
      </c>
      <c r="K20" s="3">
        <f>sumif('Manch Half'!$F$2:$F$301,F20,'Manch Half'!$J$2:$J$301)</f>
        <v>6.25</v>
      </c>
      <c r="L20" s="2">
        <f t="shared" si="2"/>
        <v>15.3125</v>
      </c>
    </row>
    <row r="21">
      <c r="A21" s="1" t="s">
        <v>48</v>
      </c>
      <c r="B21" s="1" t="s">
        <v>499</v>
      </c>
      <c r="C21" s="1" t="s">
        <v>26</v>
      </c>
      <c r="D21" s="1">
        <v>46.0</v>
      </c>
      <c r="E21" s="1" t="s">
        <v>9</v>
      </c>
      <c r="F21" s="6" t="str">
        <f t="shared" si="1"/>
        <v>ScottSandersMUVRC</v>
      </c>
      <c r="G21" s="2">
        <f>sumif('Track 5K'!$F$2:$F$301,F21,'Track 5K'!$J$2:$J$301)</f>
        <v>0</v>
      </c>
      <c r="H21" s="3">
        <f>sumif(Luti!$F$2:$F$304,F21,Luti!$J$2:$J$304)</f>
        <v>0</v>
      </c>
      <c r="I21" s="3">
        <f>sumif(Sandown!$F$2:$F$302,F21,Sandown!$J$2:$J$302)</f>
        <v>0</v>
      </c>
      <c r="J21" s="3">
        <f>sumif('RT 10K'!$F$2:$F$300,F21,'RT 10K'!$J$2:$J$300)</f>
        <v>13.75</v>
      </c>
      <c r="K21" s="3">
        <f>sumif('Manch Half'!$F$2:$F$301,F21,'Manch Half'!$J$2:$J$301)</f>
        <v>0</v>
      </c>
      <c r="L21" s="2">
        <f t="shared" si="2"/>
        <v>13.75</v>
      </c>
    </row>
    <row r="22">
      <c r="A22" s="1" t="s">
        <v>468</v>
      </c>
      <c r="B22" s="1" t="s">
        <v>502</v>
      </c>
      <c r="C22" s="1" t="s">
        <v>26</v>
      </c>
      <c r="D22" s="1">
        <v>48.0</v>
      </c>
      <c r="E22" s="1" t="s">
        <v>9</v>
      </c>
      <c r="F22" s="6" t="str">
        <f t="shared" si="1"/>
        <v>RickJuniorMUVRC</v>
      </c>
      <c r="G22" s="2">
        <f>sumif('Track 5K'!$F$2:$F$301,F22,'Track 5K'!$J$2:$J$301)</f>
        <v>0.46875</v>
      </c>
      <c r="H22" s="3">
        <f>sumif(Luti!$F$2:$F$304,F22,Luti!$J$2:$J$304)</f>
        <v>3.4375</v>
      </c>
      <c r="I22" s="3">
        <f>sumif(Sandown!$F$2:$F$302,F22,Sandown!$J$2:$J$302)</f>
        <v>9.375</v>
      </c>
      <c r="J22" s="3">
        <f>sumif('RT 10K'!$F$2:$F$300,F22,'RT 10K'!$J$2:$J$300)</f>
        <v>0</v>
      </c>
      <c r="K22" s="3">
        <f>sumif('Manch Half'!$F$2:$F$301,F22,'Manch Half'!$J$2:$J$301)</f>
        <v>0</v>
      </c>
      <c r="L22" s="2">
        <f t="shared" si="2"/>
        <v>13.28125</v>
      </c>
    </row>
    <row r="23">
      <c r="A23" s="1" t="s">
        <v>409</v>
      </c>
      <c r="B23" s="1" t="s">
        <v>217</v>
      </c>
      <c r="C23" s="1" t="s">
        <v>26</v>
      </c>
      <c r="D23" s="1">
        <v>46.0</v>
      </c>
      <c r="E23" s="1" t="s">
        <v>9</v>
      </c>
      <c r="F23" s="6" t="str">
        <f t="shared" si="1"/>
        <v>SeanWolfeMUVRC</v>
      </c>
      <c r="G23" s="2">
        <f>sumif('Track 5K'!$F$2:$F$301,F23,'Track 5K'!$J$2:$J$301)</f>
        <v>0.33203125</v>
      </c>
      <c r="H23" s="3">
        <f>sumif(Luti!$F$2:$F$304,F23,Luti!$J$2:$J$304)</f>
        <v>0</v>
      </c>
      <c r="I23" s="3">
        <f>sumif(Sandown!$F$2:$F$302,F23,Sandown!$J$2:$J$302)</f>
        <v>0</v>
      </c>
      <c r="J23" s="3">
        <f>sumif('RT 10K'!$F$2:$F$300,F23,'RT 10K'!$J$2:$J$300)</f>
        <v>11.875</v>
      </c>
      <c r="K23" s="3">
        <f>sumif('Manch Half'!$F$2:$F$301,F23,'Manch Half'!$J$2:$J$301)</f>
        <v>0</v>
      </c>
      <c r="L23" s="2">
        <f t="shared" si="2"/>
        <v>12.20703125</v>
      </c>
    </row>
    <row r="24">
      <c r="A24" s="1" t="s">
        <v>520</v>
      </c>
      <c r="B24" s="1" t="s">
        <v>521</v>
      </c>
      <c r="C24" s="1" t="s">
        <v>26</v>
      </c>
      <c r="D24" s="1">
        <v>47.0</v>
      </c>
      <c r="E24" s="1" t="s">
        <v>8</v>
      </c>
      <c r="F24" s="6" t="str">
        <f t="shared" si="1"/>
        <v>BradSt. LaurentMGDTC</v>
      </c>
      <c r="G24" s="2">
        <f>sumif('Track 5K'!$F$2:$F$301,F24,'Track 5K'!$J$2:$J$301)</f>
        <v>10.625</v>
      </c>
      <c r="H24" s="3">
        <f>sumif(Luti!$F$2:$F$304,F24,Luti!$J$2:$J$304)</f>
        <v>0</v>
      </c>
      <c r="I24" s="3">
        <f>sumif(Sandown!$F$2:$F$302,F24,Sandown!$J$2:$J$302)</f>
        <v>0</v>
      </c>
      <c r="J24" s="3">
        <f>sumif('RT 10K'!$F$2:$F$300,F24,'RT 10K'!$J$2:$J$300)</f>
        <v>0</v>
      </c>
      <c r="K24" s="3">
        <f>sumif('Manch Half'!$F$2:$F$301,F24,'Manch Half'!$J$2:$J$301)</f>
        <v>0</v>
      </c>
      <c r="L24" s="2">
        <f t="shared" si="2"/>
        <v>10.625</v>
      </c>
    </row>
    <row r="25">
      <c r="A25" s="1" t="s">
        <v>523</v>
      </c>
      <c r="B25" s="1" t="s">
        <v>525</v>
      </c>
      <c r="C25" s="1" t="s">
        <v>26</v>
      </c>
      <c r="D25" s="1">
        <v>49.0</v>
      </c>
      <c r="E25" s="1" t="s">
        <v>7</v>
      </c>
      <c r="F25" s="6" t="str">
        <f t="shared" si="1"/>
        <v>MatthewShapiroMGCS</v>
      </c>
      <c r="G25" s="2">
        <f>sumif('Track 5K'!$F$2:$F$301,F25,'Track 5K'!$J$2:$J$301)</f>
        <v>0.6640625</v>
      </c>
      <c r="H25" s="3">
        <f>sumif(Luti!$F$2:$F$304,F25,Luti!$J$2:$J$304)</f>
        <v>2.96875</v>
      </c>
      <c r="I25" s="3">
        <f>sumif(Sandown!$F$2:$F$302,F25,Sandown!$J$2:$J$302)</f>
        <v>5.9375</v>
      </c>
      <c r="J25" s="3">
        <f>sumif('RT 10K'!$F$2:$F$300,F25,'RT 10K'!$J$2:$J$300)</f>
        <v>0</v>
      </c>
      <c r="K25" s="3">
        <f>sumif('Manch Half'!$F$2:$F$301,F25,'Manch Half'!$J$2:$J$301)</f>
        <v>0</v>
      </c>
      <c r="L25" s="2">
        <f t="shared" si="2"/>
        <v>9.5703125</v>
      </c>
    </row>
    <row r="26">
      <c r="A26" s="1" t="s">
        <v>520</v>
      </c>
      <c r="B26" s="1" t="s">
        <v>534</v>
      </c>
      <c r="C26" s="1" t="s">
        <v>26</v>
      </c>
      <c r="D26" s="1">
        <v>42.0</v>
      </c>
      <c r="E26" s="1" t="s">
        <v>8</v>
      </c>
      <c r="F26" s="6" t="str">
        <f t="shared" si="1"/>
        <v>BradFernandesMGDTC</v>
      </c>
      <c r="G26" s="2">
        <f>sumif('Track 5K'!$F$2:$F$301,F26,'Track 5K'!$J$2:$J$301)</f>
        <v>8.125</v>
      </c>
      <c r="H26" s="3">
        <f>sumif(Luti!$F$2:$F$304,F26,Luti!$J$2:$J$304)</f>
        <v>0</v>
      </c>
      <c r="I26" s="3">
        <f>sumif(Sandown!$F$2:$F$302,F26,Sandown!$J$2:$J$302)</f>
        <v>0</v>
      </c>
      <c r="J26" s="3">
        <f>sumif('RT 10K'!$F$2:$F$300,F26,'RT 10K'!$J$2:$J$300)</f>
        <v>0</v>
      </c>
      <c r="K26" s="3">
        <f>sumif('Manch Half'!$F$2:$F$301,F26,'Manch Half'!$J$2:$J$301)</f>
        <v>0</v>
      </c>
      <c r="L26" s="2">
        <f t="shared" si="2"/>
        <v>8.125</v>
      </c>
    </row>
    <row r="27">
      <c r="A27" s="1" t="s">
        <v>535</v>
      </c>
      <c r="B27" s="1" t="s">
        <v>536</v>
      </c>
      <c r="C27" s="1" t="s">
        <v>26</v>
      </c>
      <c r="D27" s="1">
        <v>46.0</v>
      </c>
      <c r="E27" s="1" t="s">
        <v>8</v>
      </c>
      <c r="F27" s="6" t="str">
        <f t="shared" si="1"/>
        <v>ClintHavensMGDTC</v>
      </c>
      <c r="G27" s="2">
        <f>sumif('Track 5K'!$F$2:$F$301,F27,'Track 5K'!$J$2:$J$301)</f>
        <v>0.21484375</v>
      </c>
      <c r="H27" s="3">
        <f>sumif(Luti!$F$2:$F$304,F27,Luti!$J$2:$J$304)</f>
        <v>1.875</v>
      </c>
      <c r="I27" s="3">
        <f>sumif(Sandown!$F$2:$F$302,F27,Sandown!$J$2:$J$302)</f>
        <v>5.625</v>
      </c>
      <c r="J27" s="3">
        <f>sumif('RT 10K'!$F$2:$F$300,F27,'RT 10K'!$J$2:$J$300)</f>
        <v>0</v>
      </c>
      <c r="K27" s="3">
        <f>sumif('Manch Half'!$F$2:$F$301,F27,'Manch Half'!$J$2:$J$301)</f>
        <v>0</v>
      </c>
      <c r="L27" s="2">
        <f t="shared" si="2"/>
        <v>7.71484375</v>
      </c>
    </row>
    <row r="28">
      <c r="A28" s="1" t="s">
        <v>541</v>
      </c>
      <c r="B28" s="1" t="s">
        <v>542</v>
      </c>
      <c r="C28" s="1" t="s">
        <v>26</v>
      </c>
      <c r="D28" s="1">
        <v>40.0</v>
      </c>
      <c r="E28" s="1" t="s">
        <v>8</v>
      </c>
      <c r="F28" s="6" t="str">
        <f t="shared" si="1"/>
        <v>MattGilletteMGDTC</v>
      </c>
      <c r="G28" s="2">
        <f>sumif('Track 5K'!$F$2:$F$301,F28,'Track 5K'!$J$2:$J$301)</f>
        <v>0</v>
      </c>
      <c r="H28" s="3">
        <f>sumif(Luti!$F$2:$F$304,F28,Luti!$J$2:$J$304)</f>
        <v>0</v>
      </c>
      <c r="I28" s="3">
        <f>sumif(Sandown!$F$2:$F$302,F28,Sandown!$J$2:$J$302)</f>
        <v>7.5</v>
      </c>
      <c r="J28" s="3">
        <f>sumif('RT 10K'!$F$2:$F$300,F28,'RT 10K'!$J$2:$J$300)</f>
        <v>0</v>
      </c>
      <c r="K28" s="3">
        <f>sumif('Manch Half'!$F$2:$F$301,F28,'Manch Half'!$J$2:$J$301)</f>
        <v>0</v>
      </c>
      <c r="L28" s="2">
        <f t="shared" si="2"/>
        <v>7.5</v>
      </c>
    </row>
    <row r="29">
      <c r="A29" s="1" t="s">
        <v>216</v>
      </c>
      <c r="B29" s="1" t="s">
        <v>548</v>
      </c>
      <c r="C29" s="1" t="s">
        <v>26</v>
      </c>
      <c r="D29" s="1">
        <v>47.0</v>
      </c>
      <c r="E29" s="1" t="s">
        <v>8</v>
      </c>
      <c r="F29" s="6" t="str">
        <f t="shared" si="1"/>
        <v>ChrisSeveranceMGDTC</v>
      </c>
      <c r="G29" s="2">
        <f>sumif('Track 5K'!$F$2:$F$301,F29,'Track 5K'!$J$2:$J$301)</f>
        <v>0</v>
      </c>
      <c r="H29" s="3">
        <f>sumif(Luti!$F$2:$F$304,F29,Luti!$J$2:$J$304)</f>
        <v>0</v>
      </c>
      <c r="I29" s="3">
        <f>sumif(Sandown!$F$2:$F$302,F29,Sandown!$J$2:$J$302)</f>
        <v>6.875</v>
      </c>
      <c r="J29" s="3">
        <f>sumif('RT 10K'!$F$2:$F$300,F29,'RT 10K'!$J$2:$J$300)</f>
        <v>0</v>
      </c>
      <c r="K29" s="3">
        <f>sumif('Manch Half'!$F$2:$F$301,F29,'Manch Half'!$J$2:$J$301)</f>
        <v>0</v>
      </c>
      <c r="L29" s="2">
        <f t="shared" si="2"/>
        <v>6.875</v>
      </c>
    </row>
    <row r="30">
      <c r="A30" s="1" t="s">
        <v>460</v>
      </c>
      <c r="B30" s="1" t="s">
        <v>72</v>
      </c>
      <c r="C30" s="1" t="s">
        <v>26</v>
      </c>
      <c r="D30" s="1">
        <v>45.0</v>
      </c>
      <c r="E30" s="1" t="s">
        <v>7</v>
      </c>
      <c r="F30" s="6" t="str">
        <f t="shared" si="1"/>
        <v>EricChorneyMGCS</v>
      </c>
      <c r="G30" s="2">
        <f>sumif('Track 5K'!$F$2:$F$301,F30,'Track 5K'!$J$2:$J$301)</f>
        <v>1.015625</v>
      </c>
      <c r="H30" s="3">
        <f>sumif(Luti!$F$2:$F$304,F30,Luti!$J$2:$J$304)</f>
        <v>0</v>
      </c>
      <c r="I30" s="3">
        <f>sumif(Sandown!$F$2:$F$302,F30,Sandown!$J$2:$J$302)</f>
        <v>0</v>
      </c>
      <c r="J30" s="3">
        <f>sumif('RT 10K'!$F$2:$F$300,F30,'RT 10K'!$J$2:$J$300)</f>
        <v>0</v>
      </c>
      <c r="K30" s="3">
        <f>sumif('Manch Half'!$F$2:$F$301,F30,'Manch Half'!$J$2:$J$301)</f>
        <v>5</v>
      </c>
      <c r="L30" s="2">
        <f t="shared" si="2"/>
        <v>6.015625</v>
      </c>
    </row>
    <row r="31">
      <c r="A31" s="1" t="s">
        <v>551</v>
      </c>
      <c r="B31" s="1" t="s">
        <v>552</v>
      </c>
      <c r="C31" s="1" t="s">
        <v>26</v>
      </c>
      <c r="D31" s="1">
        <v>42.0</v>
      </c>
      <c r="E31" s="1" t="s">
        <v>8</v>
      </c>
      <c r="F31" s="6" t="str">
        <f t="shared" si="1"/>
        <v>SharadVidyarthyMGDTC</v>
      </c>
      <c r="G31" s="2">
        <f>sumif('Track 5K'!$F$2:$F$301,F31,'Track 5K'!$J$2:$J$301)</f>
        <v>0.0830078125</v>
      </c>
      <c r="H31" s="3">
        <f>sumif(Luti!$F$2:$F$304,F31,Luti!$J$2:$J$304)</f>
        <v>0.625</v>
      </c>
      <c r="I31" s="3">
        <f>sumif(Sandown!$F$2:$F$302,F31,Sandown!$J$2:$J$302)</f>
        <v>2.96875</v>
      </c>
      <c r="J31" s="3">
        <f>sumif('RT 10K'!$F$2:$F$300,F31,'RT 10K'!$J$2:$J$300)</f>
        <v>0</v>
      </c>
      <c r="K31" s="3">
        <f>sumif('Manch Half'!$F$2:$F$301,F31,'Manch Half'!$J$2:$J$301)</f>
        <v>1.71875</v>
      </c>
      <c r="L31" s="2">
        <f t="shared" si="2"/>
        <v>5.395507813</v>
      </c>
    </row>
    <row r="32">
      <c r="A32" s="1" t="s">
        <v>523</v>
      </c>
      <c r="B32" s="1" t="s">
        <v>561</v>
      </c>
      <c r="C32" s="1" t="s">
        <v>26</v>
      </c>
      <c r="D32" s="1">
        <v>43.0</v>
      </c>
      <c r="E32" s="1" t="s">
        <v>7</v>
      </c>
      <c r="F32" s="6" t="str">
        <f t="shared" si="1"/>
        <v>MatthewHofmannMGCS</v>
      </c>
      <c r="G32" s="2">
        <f>sumif('Track 5K'!$F$2:$F$301,F32,'Track 5K'!$J$2:$J$301)</f>
        <v>0</v>
      </c>
      <c r="H32" s="3">
        <f>sumif(Luti!$F$2:$F$304,F32,Luti!$J$2:$J$304)</f>
        <v>0</v>
      </c>
      <c r="I32" s="3">
        <f>sumif(Sandown!$F$2:$F$302,F32,Sandown!$J$2:$J$302)</f>
        <v>0</v>
      </c>
      <c r="J32" s="3">
        <f>sumif('RT 10K'!$F$2:$F$300,F32,'RT 10K'!$J$2:$J$300)</f>
        <v>0</v>
      </c>
      <c r="K32" s="3">
        <f>sumif('Manch Half'!$F$2:$F$301,F32,'Manch Half'!$J$2:$J$301)</f>
        <v>4.0625</v>
      </c>
      <c r="L32" s="2">
        <f t="shared" si="2"/>
        <v>4.0625</v>
      </c>
    </row>
    <row r="33">
      <c r="A33" s="1" t="s">
        <v>506</v>
      </c>
      <c r="B33" s="1" t="s">
        <v>576</v>
      </c>
      <c r="C33" s="1" t="s">
        <v>26</v>
      </c>
      <c r="D33" s="1">
        <v>45.0</v>
      </c>
      <c r="E33" s="1" t="s">
        <v>10</v>
      </c>
      <c r="F33" s="6" t="str">
        <f t="shared" si="1"/>
        <v>BillDucasseMMILL</v>
      </c>
      <c r="G33" s="2">
        <f>sumif('Track 5K'!$F$2:$F$301,F33,'Track 5K'!$J$2:$J$301)</f>
        <v>0.107421875</v>
      </c>
      <c r="H33" s="3">
        <f>sumif(Luti!$F$2:$F$304,F33,Luti!$J$2:$J$304)</f>
        <v>0</v>
      </c>
      <c r="I33" s="3">
        <f>sumif(Sandown!$F$2:$F$302,F33,Sandown!$J$2:$J$302)</f>
        <v>0</v>
      </c>
      <c r="J33" s="3">
        <f>sumif('RT 10K'!$F$2:$F$300,F33,'RT 10K'!$J$2:$J$300)</f>
        <v>0</v>
      </c>
      <c r="K33" s="3">
        <f>sumif('Manch Half'!$F$2:$F$301,F33,'Manch Half'!$J$2:$J$301)</f>
        <v>2.34375</v>
      </c>
      <c r="L33" s="2">
        <f t="shared" si="2"/>
        <v>2.451171875</v>
      </c>
    </row>
    <row r="34">
      <c r="A34" s="1" t="s">
        <v>577</v>
      </c>
      <c r="B34" s="1" t="s">
        <v>578</v>
      </c>
      <c r="C34" s="1" t="s">
        <v>26</v>
      </c>
      <c r="D34" s="1">
        <v>42.0</v>
      </c>
      <c r="E34" s="1" t="s">
        <v>10</v>
      </c>
      <c r="F34" s="6" t="str">
        <f t="shared" si="1"/>
        <v>DerekJaniakMMILL</v>
      </c>
      <c r="G34" s="2">
        <f>sumif('Track 5K'!$F$2:$F$301,F34,'Track 5K'!$J$2:$J$301)</f>
        <v>2.34375</v>
      </c>
      <c r="H34" s="3">
        <f>sumif(Luti!$F$2:$F$304,F34,Luti!$J$2:$J$304)</f>
        <v>0</v>
      </c>
      <c r="I34" s="3">
        <f>sumif(Sandown!$F$2:$F$302,F34,Sandown!$J$2:$J$302)</f>
        <v>0</v>
      </c>
      <c r="J34" s="3">
        <f>sumif('RT 10K'!$F$2:$F$300,F34,'RT 10K'!$J$2:$J$300)</f>
        <v>0</v>
      </c>
      <c r="K34" s="3">
        <f>sumif('Manch Half'!$F$2:$F$301,F34,'Manch Half'!$J$2:$J$301)</f>
        <v>0</v>
      </c>
      <c r="L34" s="2">
        <f t="shared" si="2"/>
        <v>2.34375</v>
      </c>
    </row>
    <row r="35">
      <c r="A35" s="1" t="s">
        <v>582</v>
      </c>
      <c r="B35" s="1" t="s">
        <v>583</v>
      </c>
      <c r="C35" s="1" t="s">
        <v>26</v>
      </c>
      <c r="D35" s="1">
        <v>49.0</v>
      </c>
      <c r="E35" s="1" t="s">
        <v>8</v>
      </c>
      <c r="F35" s="6" t="str">
        <f t="shared" si="1"/>
        <v>RichardChristianMGDTC</v>
      </c>
      <c r="G35" s="2">
        <f>sumif('Track 5K'!$F$2:$F$301,F35,'Track 5K'!$J$2:$J$301)</f>
        <v>0</v>
      </c>
      <c r="H35" s="3">
        <f>sumif(Luti!$F$2:$F$304,F35,Luti!$J$2:$J$304)</f>
        <v>2.03125</v>
      </c>
      <c r="I35" s="3">
        <f>sumif(Sandown!$F$2:$F$302,F35,Sandown!$J$2:$J$302)</f>
        <v>0</v>
      </c>
      <c r="J35" s="3">
        <f>sumif('RT 10K'!$F$2:$F$300,F35,'RT 10K'!$J$2:$J$300)</f>
        <v>0</v>
      </c>
      <c r="K35" s="3">
        <f>sumif('Manch Half'!$F$2:$F$301,F35,'Manch Half'!$J$2:$J$301)</f>
        <v>0</v>
      </c>
      <c r="L35" s="2">
        <f t="shared" si="2"/>
        <v>2.03125</v>
      </c>
    </row>
    <row r="36">
      <c r="A36" s="1" t="s">
        <v>585</v>
      </c>
      <c r="B36" s="1" t="s">
        <v>199</v>
      </c>
      <c r="C36" s="1" t="s">
        <v>26</v>
      </c>
      <c r="D36" s="1">
        <v>43.0</v>
      </c>
      <c r="E36" s="1" t="s">
        <v>8</v>
      </c>
      <c r="F36" s="6" t="str">
        <f t="shared" si="1"/>
        <v>BrennanHolmesMGDTC</v>
      </c>
      <c r="G36" s="2">
        <f>sumif('Track 5K'!$F$2:$F$301,F36,'Track 5K'!$J$2:$J$301)</f>
        <v>1.875</v>
      </c>
      <c r="H36" s="3">
        <f>sumif(Luti!$F$2:$F$304,F36,Luti!$J$2:$J$304)</f>
        <v>0</v>
      </c>
      <c r="I36" s="3">
        <f>sumif(Sandown!$F$2:$F$302,F36,Sandown!$J$2:$J$302)</f>
        <v>0</v>
      </c>
      <c r="J36" s="3">
        <f>sumif('RT 10K'!$F$2:$F$300,F36,'RT 10K'!$J$2:$J$300)</f>
        <v>0</v>
      </c>
      <c r="K36" s="3">
        <f>sumif('Manch Half'!$F$2:$F$301,F36,'Manch Half'!$J$2:$J$301)</f>
        <v>0</v>
      </c>
      <c r="L36" s="2">
        <f t="shared" si="2"/>
        <v>1.875</v>
      </c>
    </row>
    <row r="37">
      <c r="A37" s="1" t="s">
        <v>476</v>
      </c>
      <c r="B37" s="1" t="s">
        <v>587</v>
      </c>
      <c r="C37" s="1" t="s">
        <v>26</v>
      </c>
      <c r="D37" s="1">
        <v>45.0</v>
      </c>
      <c r="E37" s="1" t="s">
        <v>7</v>
      </c>
      <c r="F37" s="6" t="str">
        <f t="shared" si="1"/>
        <v>AdamGerhardMGCS</v>
      </c>
      <c r="G37" s="2">
        <f>sumif('Track 5K'!$F$2:$F$301,F37,'Track 5K'!$J$2:$J$301)</f>
        <v>0.234375</v>
      </c>
      <c r="H37" s="3">
        <f>sumif(Luti!$F$2:$F$304,F37,Luti!$J$2:$J$304)</f>
        <v>1.40625</v>
      </c>
      <c r="I37" s="3">
        <f>sumif(Sandown!$F$2:$F$302,F37,Sandown!$J$2:$J$302)</f>
        <v>0</v>
      </c>
      <c r="J37" s="3">
        <f>sumif('RT 10K'!$F$2:$F$300,F37,'RT 10K'!$J$2:$J$300)</f>
        <v>0</v>
      </c>
      <c r="K37" s="3">
        <f>sumif('Manch Half'!$F$2:$F$301,F37,'Manch Half'!$J$2:$J$301)</f>
        <v>0</v>
      </c>
      <c r="L37" s="2">
        <f t="shared" si="2"/>
        <v>1.640625</v>
      </c>
    </row>
    <row r="38">
      <c r="A38" s="1" t="s">
        <v>598</v>
      </c>
      <c r="B38" s="1" t="s">
        <v>599</v>
      </c>
      <c r="C38" s="1" t="s">
        <v>26</v>
      </c>
      <c r="D38" s="1">
        <v>47.0</v>
      </c>
      <c r="E38" s="1" t="s">
        <v>8</v>
      </c>
      <c r="F38" s="6" t="str">
        <f t="shared" si="1"/>
        <v>ManySousaMGDTC</v>
      </c>
      <c r="G38" s="2">
        <f>sumif('Track 5K'!$F$2:$F$301,F38,'Track 5K'!$J$2:$J$301)</f>
        <v>0.0732421875</v>
      </c>
      <c r="H38" s="3">
        <f>sumif(Luti!$F$2:$F$304,F38,Luti!$J$2:$J$304)</f>
        <v>0.6640625</v>
      </c>
      <c r="I38" s="3">
        <f>sumif(Sandown!$F$2:$F$302,F38,Sandown!$J$2:$J$302)</f>
        <v>0</v>
      </c>
      <c r="J38" s="3">
        <f>sumif('RT 10K'!$F$2:$F$300,F38,'RT 10K'!$J$2:$J$300)</f>
        <v>0</v>
      </c>
      <c r="K38" s="3">
        <f>sumif('Manch Half'!$F$2:$F$301,F38,'Manch Half'!$J$2:$J$301)</f>
        <v>0</v>
      </c>
      <c r="L38" s="2">
        <f t="shared" si="2"/>
        <v>0.7373046875</v>
      </c>
    </row>
    <row r="39">
      <c r="A39" s="1" t="s">
        <v>433</v>
      </c>
      <c r="B39" s="1" t="s">
        <v>600</v>
      </c>
      <c r="C39" s="1" t="s">
        <v>26</v>
      </c>
      <c r="D39" s="1">
        <v>46.0</v>
      </c>
      <c r="E39" s="1" t="s">
        <v>8</v>
      </c>
      <c r="F39" s="6" t="str">
        <f t="shared" si="1"/>
        <v>JeffLevineMGDTC</v>
      </c>
      <c r="G39" s="2">
        <f>sumif('Track 5K'!$F$2:$F$301,F39,'Track 5K'!$J$2:$J$301)</f>
        <v>0</v>
      </c>
      <c r="H39" s="3">
        <f>sumif(Luti!$F$2:$F$304,F39,Luti!$J$2:$J$304)</f>
        <v>0.703125</v>
      </c>
      <c r="I39" s="3">
        <f>sumif(Sandown!$F$2:$F$302,F39,Sandown!$J$2:$J$302)</f>
        <v>0</v>
      </c>
      <c r="J39" s="3">
        <f>sumif('RT 10K'!$F$2:$F$300,F39,'RT 10K'!$J$2:$J$300)</f>
        <v>0</v>
      </c>
      <c r="K39" s="3">
        <f>sumif('Manch Half'!$F$2:$F$301,F39,'Manch Half'!$J$2:$J$301)</f>
        <v>0</v>
      </c>
      <c r="L39" s="2">
        <f t="shared" si="2"/>
        <v>0.703125</v>
      </c>
    </row>
    <row r="40">
      <c r="A40" s="1" t="s">
        <v>430</v>
      </c>
      <c r="B40" s="1" t="s">
        <v>603</v>
      </c>
      <c r="C40" s="1" t="s">
        <v>26</v>
      </c>
      <c r="D40" s="1">
        <v>47.0</v>
      </c>
      <c r="E40" s="1" t="s">
        <v>9</v>
      </c>
      <c r="F40" s="6" t="str">
        <f t="shared" si="1"/>
        <v>MikeGoudzwaardMUVRC</v>
      </c>
      <c r="G40" s="2">
        <f>sumif('Track 5K'!$F$2:$F$301,F40,'Track 5K'!$J$2:$J$301)</f>
        <v>0.5078125</v>
      </c>
      <c r="H40" s="3">
        <f>sumif(Luti!$F$2:$F$304,F40,Luti!$J$2:$J$304)</f>
        <v>0</v>
      </c>
      <c r="I40" s="3">
        <f>sumif(Sandown!$F$2:$F$302,F40,Sandown!$J$2:$J$302)</f>
        <v>0</v>
      </c>
      <c r="J40" s="3">
        <f>sumif('RT 10K'!$F$2:$F$300,F40,'RT 10K'!$J$2:$J$300)</f>
        <v>0</v>
      </c>
      <c r="K40" s="3">
        <f>sumif('Manch Half'!$F$2:$F$301,F40,'Manch Half'!$J$2:$J$301)</f>
        <v>0</v>
      </c>
      <c r="L40" s="2">
        <f t="shared" si="2"/>
        <v>0.5078125</v>
      </c>
    </row>
    <row r="41">
      <c r="A41" s="1" t="s">
        <v>607</v>
      </c>
      <c r="B41" s="1" t="s">
        <v>608</v>
      </c>
      <c r="C41" s="1" t="s">
        <v>26</v>
      </c>
      <c r="D41" s="1">
        <v>44.0</v>
      </c>
      <c r="E41" s="1" t="s">
        <v>10</v>
      </c>
      <c r="F41" s="6" t="str">
        <f t="shared" si="1"/>
        <v>RayLevesqueMMILL</v>
      </c>
      <c r="G41" s="2">
        <f>sumif('Track 5K'!$F$2:$F$301,F41,'Track 5K'!$J$2:$J$301)</f>
        <v>0.3515625</v>
      </c>
      <c r="H41" s="3">
        <f>sumif(Luti!$F$2:$F$304,F41,Luti!$J$2:$J$304)</f>
        <v>0</v>
      </c>
      <c r="I41" s="3">
        <f>sumif(Sandown!$F$2:$F$302,F41,Sandown!$J$2:$J$302)</f>
        <v>0</v>
      </c>
      <c r="J41" s="3">
        <f>sumif('RT 10K'!$F$2:$F$300,F41,'RT 10K'!$J$2:$J$300)</f>
        <v>0</v>
      </c>
      <c r="K41" s="3">
        <f>sumif('Manch Half'!$F$2:$F$301,F41,'Manch Half'!$J$2:$J$301)</f>
        <v>0</v>
      </c>
      <c r="L41" s="2">
        <f t="shared" si="2"/>
        <v>0.3515625</v>
      </c>
    </row>
    <row r="42">
      <c r="A42" s="1" t="s">
        <v>434</v>
      </c>
      <c r="B42" s="1" t="s">
        <v>609</v>
      </c>
      <c r="C42" s="1" t="s">
        <v>26</v>
      </c>
      <c r="D42" s="1">
        <v>40.0</v>
      </c>
      <c r="E42" s="1" t="s">
        <v>10</v>
      </c>
      <c r="F42" s="6" t="str">
        <f t="shared" si="1"/>
        <v>TomWilkinsMMILL</v>
      </c>
      <c r="G42" s="2">
        <f>sumif('Track 5K'!$F$2:$F$301,F42,'Track 5K'!$J$2:$J$301)</f>
        <v>0.3125</v>
      </c>
      <c r="H42" s="3">
        <f>sumif(Luti!$F$2:$F$304,F42,Luti!$J$2:$J$304)</f>
        <v>0</v>
      </c>
      <c r="I42" s="3">
        <f>sumif(Sandown!$F$2:$F$302,F42,Sandown!$J$2:$J$302)</f>
        <v>0</v>
      </c>
      <c r="J42" s="3">
        <f>sumif('RT 10K'!$F$2:$F$300,F42,'RT 10K'!$J$2:$J$300)</f>
        <v>0</v>
      </c>
      <c r="K42" s="3">
        <f>sumif('Manch Half'!$F$2:$F$301,F42,'Manch Half'!$J$2:$J$301)</f>
        <v>0</v>
      </c>
      <c r="L42" s="2">
        <f t="shared" si="2"/>
        <v>0.3125</v>
      </c>
    </row>
    <row r="43">
      <c r="A43" s="1" t="s">
        <v>507</v>
      </c>
      <c r="B43" s="1" t="s">
        <v>508</v>
      </c>
      <c r="C43" s="1" t="s">
        <v>26</v>
      </c>
      <c r="D43" s="1">
        <v>44.0</v>
      </c>
      <c r="E43" s="1" t="s">
        <v>10</v>
      </c>
    </row>
    <row r="44">
      <c r="A44" s="1" t="s">
        <v>520</v>
      </c>
      <c r="B44" s="1" t="s">
        <v>567</v>
      </c>
      <c r="C44" s="1" t="s">
        <v>26</v>
      </c>
      <c r="D44" s="1">
        <v>47.0</v>
      </c>
      <c r="E44" s="1" t="s">
        <v>8</v>
      </c>
    </row>
    <row r="45">
      <c r="A45" s="1" t="s">
        <v>504</v>
      </c>
      <c r="B45" s="1" t="s">
        <v>505</v>
      </c>
      <c r="C45" s="1" t="s">
        <v>26</v>
      </c>
      <c r="D45" s="1">
        <v>48.0</v>
      </c>
      <c r="E45" s="1" t="s">
        <v>9</v>
      </c>
    </row>
  </sheetData>
  <autoFilter ref="$A$1:$L$885">
    <sortState ref="A1:L885">
      <sortCondition descending="1" ref="L1:L885"/>
      <sortCondition ref="D1:D885"/>
    </sortState>
  </autoFil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hidden="1" min="6" max="6" width="12.63"/>
  </cols>
  <sheetData>
    <row r="1">
      <c r="A1" s="1" t="s">
        <v>19</v>
      </c>
      <c r="B1" s="1" t="s">
        <v>20</v>
      </c>
      <c r="C1" s="1" t="s">
        <v>21</v>
      </c>
      <c r="D1" s="1" t="s">
        <v>22</v>
      </c>
      <c r="E1" s="1" t="s">
        <v>23</v>
      </c>
      <c r="F1" s="1" t="s">
        <v>62</v>
      </c>
      <c r="G1" s="1" t="s">
        <v>1</v>
      </c>
      <c r="H1" s="1" t="s">
        <v>2</v>
      </c>
      <c r="I1" s="1" t="s">
        <v>3</v>
      </c>
      <c r="J1" s="1" t="s">
        <v>4</v>
      </c>
      <c r="K1" s="1" t="s">
        <v>5</v>
      </c>
      <c r="L1" s="1" t="s">
        <v>6</v>
      </c>
    </row>
    <row r="2">
      <c r="A2" s="1" t="s">
        <v>24</v>
      </c>
      <c r="B2" s="1" t="s">
        <v>25</v>
      </c>
      <c r="C2" s="1" t="s">
        <v>26</v>
      </c>
      <c r="D2" s="1">
        <v>56.0</v>
      </c>
      <c r="E2" s="1" t="s">
        <v>7</v>
      </c>
      <c r="F2" s="6" t="str">
        <f t="shared" ref="F2:F56" si="1">A2&amp;B2&amp;C2&amp;E2</f>
        <v>BrianRuhmMGCS</v>
      </c>
      <c r="G2" s="2">
        <f>sumif('Track 5K'!$F$2:$F$301,F2,'Track 5K'!$J$2:$J$301)</f>
        <v>95</v>
      </c>
      <c r="H2" s="3">
        <f>sumif(Luti!$F$2:$F$304,F2,Luti!$J$2:$J$304)</f>
        <v>100</v>
      </c>
      <c r="I2" s="3">
        <f>sumif(Sandown!$F$2:$F$302,F2,Sandown!$J$2:$J$302)</f>
        <v>100</v>
      </c>
      <c r="J2" s="3">
        <f>sumif('RT 10K'!$F$2:$F$300,F2,'RT 10K'!$J$2:$J$300)</f>
        <v>100</v>
      </c>
      <c r="K2" s="3">
        <f>sumif('Manch Half'!$F$2:$F$301,F2,'Manch Half'!$J$2:$J$301)</f>
        <v>100</v>
      </c>
      <c r="L2" s="2">
        <f t="shared" ref="L2:L56" si="2">sum(G2:K2)</f>
        <v>495</v>
      </c>
    </row>
    <row r="3">
      <c r="A3" s="1" t="s">
        <v>389</v>
      </c>
      <c r="B3" s="1" t="s">
        <v>390</v>
      </c>
      <c r="C3" s="1" t="s">
        <v>26</v>
      </c>
      <c r="D3" s="1">
        <v>53.0</v>
      </c>
      <c r="E3" s="1" t="s">
        <v>7</v>
      </c>
      <c r="F3" s="6" t="str">
        <f t="shared" si="1"/>
        <v>ChristopherSimardMGCS</v>
      </c>
      <c r="G3" s="2">
        <f>sumif('Track 5K'!$F$2:$F$301,F3,'Track 5K'!$J$2:$J$301)</f>
        <v>100</v>
      </c>
      <c r="H3" s="3">
        <f>sumif(Luti!$F$2:$F$304,F3,Luti!$J$2:$J$304)</f>
        <v>95</v>
      </c>
      <c r="I3" s="3">
        <f>sumif(Sandown!$F$2:$F$302,F3,Sandown!$J$2:$J$302)</f>
        <v>95</v>
      </c>
      <c r="J3" s="3">
        <f>sumif('RT 10K'!$F$2:$F$300,F3,'RT 10K'!$J$2:$J$300)</f>
        <v>0</v>
      </c>
      <c r="K3" s="3">
        <f>sumif('Manch Half'!$F$2:$F$301,F3,'Manch Half'!$J$2:$J$301)</f>
        <v>35</v>
      </c>
      <c r="L3" s="2">
        <f t="shared" si="2"/>
        <v>325</v>
      </c>
    </row>
    <row r="4">
      <c r="A4" s="1" t="s">
        <v>29</v>
      </c>
      <c r="B4" s="1" t="s">
        <v>30</v>
      </c>
      <c r="C4" s="1" t="s">
        <v>26</v>
      </c>
      <c r="D4" s="1">
        <v>54.0</v>
      </c>
      <c r="E4" s="1" t="s">
        <v>7</v>
      </c>
      <c r="F4" s="6" t="str">
        <f t="shared" si="1"/>
        <v>MarkCraneMGCS</v>
      </c>
      <c r="G4" s="2">
        <f>sumif('Track 5K'!$F$2:$F$301,F4,'Track 5K'!$J$2:$J$301)</f>
        <v>70</v>
      </c>
      <c r="H4" s="3">
        <f>sumif(Luti!$F$2:$F$304,F4,Luti!$J$2:$J$304)</f>
        <v>70</v>
      </c>
      <c r="I4" s="3">
        <f>sumif(Sandown!$F$2:$F$302,F4,Sandown!$J$2:$J$302)</f>
        <v>50</v>
      </c>
      <c r="J4" s="3">
        <f>sumif('RT 10K'!$F$2:$F$300,F4,'RT 10K'!$J$2:$J$300)</f>
        <v>85</v>
      </c>
      <c r="K4" s="3">
        <f>sumif('Manch Half'!$F$2:$F$301,F4,'Manch Half'!$J$2:$J$301)</f>
        <v>22.5</v>
      </c>
      <c r="L4" s="2">
        <f t="shared" si="2"/>
        <v>297.5</v>
      </c>
    </row>
    <row r="5">
      <c r="A5" s="1" t="s">
        <v>396</v>
      </c>
      <c r="B5" s="1" t="s">
        <v>78</v>
      </c>
      <c r="C5" s="1" t="s">
        <v>26</v>
      </c>
      <c r="D5" s="1">
        <v>56.0</v>
      </c>
      <c r="E5" s="1" t="s">
        <v>7</v>
      </c>
      <c r="F5" s="6" t="str">
        <f t="shared" si="1"/>
        <v>PaulDonovanMGCS</v>
      </c>
      <c r="G5" s="2">
        <f>sumif('Track 5K'!$F$2:$F$301,F5,'Track 5K'!$J$2:$J$301)</f>
        <v>65</v>
      </c>
      <c r="H5" s="3">
        <f>sumif(Luti!$F$2:$F$304,F5,Luti!$J$2:$J$304)</f>
        <v>65</v>
      </c>
      <c r="I5" s="3">
        <f>sumif(Sandown!$F$2:$F$302,F5,Sandown!$J$2:$J$302)</f>
        <v>0</v>
      </c>
      <c r="J5" s="3">
        <f>sumif('RT 10K'!$F$2:$F$300,F5,'RT 10K'!$J$2:$J$300)</f>
        <v>0</v>
      </c>
      <c r="K5" s="3">
        <f>sumif('Manch Half'!$F$2:$F$301,F5,'Manch Half'!$J$2:$J$301)</f>
        <v>47.5</v>
      </c>
      <c r="L5" s="2">
        <f t="shared" si="2"/>
        <v>177.5</v>
      </c>
    </row>
    <row r="6">
      <c r="A6" s="1" t="s">
        <v>411</v>
      </c>
      <c r="B6" s="1" t="s">
        <v>412</v>
      </c>
      <c r="C6" s="1" t="s">
        <v>26</v>
      </c>
      <c r="D6" s="1">
        <v>57.0</v>
      </c>
      <c r="E6" s="1" t="s">
        <v>9</v>
      </c>
      <c r="F6" s="6" t="str">
        <f t="shared" si="1"/>
        <v>JimWestrichMUVRC</v>
      </c>
      <c r="G6" s="2">
        <f>sumif('Track 5K'!$F$2:$F$301,F6,'Track 5K'!$J$2:$J$301)</f>
        <v>50</v>
      </c>
      <c r="H6" s="3">
        <f>sumif(Luti!$F$2:$F$304,F6,Luti!$J$2:$J$304)</f>
        <v>25</v>
      </c>
      <c r="I6" s="3">
        <f>sumif(Sandown!$F$2:$F$302,F6,Sandown!$J$2:$J$302)</f>
        <v>0</v>
      </c>
      <c r="J6" s="3">
        <f>sumif('RT 10K'!$F$2:$F$300,F6,'RT 10K'!$J$2:$J$300)</f>
        <v>40</v>
      </c>
      <c r="K6" s="3">
        <f>sumif('Manch Half'!$F$2:$F$301,F6,'Manch Half'!$J$2:$J$301)</f>
        <v>0</v>
      </c>
      <c r="L6" s="2">
        <f t="shared" si="2"/>
        <v>115</v>
      </c>
    </row>
    <row r="7">
      <c r="A7" s="1" t="s">
        <v>413</v>
      </c>
      <c r="B7" s="1" t="s">
        <v>381</v>
      </c>
      <c r="C7" s="1" t="s">
        <v>26</v>
      </c>
      <c r="D7" s="1">
        <v>54.0</v>
      </c>
      <c r="E7" s="1" t="s">
        <v>8</v>
      </c>
      <c r="F7" s="6" t="str">
        <f t="shared" si="1"/>
        <v>JohnMcGarryMGDTC</v>
      </c>
      <c r="G7" s="2">
        <f>sumif('Track 5K'!$F$2:$F$301,F7,'Track 5K'!$J$2:$J$301)</f>
        <v>18.75</v>
      </c>
      <c r="H7" s="3">
        <f>sumif(Luti!$F$2:$F$304,F7,Luti!$J$2:$J$304)</f>
        <v>23.75</v>
      </c>
      <c r="I7" s="3">
        <f>sumif(Sandown!$F$2:$F$302,F7,Sandown!$J$2:$J$302)</f>
        <v>42.5</v>
      </c>
      <c r="J7" s="3">
        <f>sumif('RT 10K'!$F$2:$F$300,F7,'RT 10K'!$J$2:$J$300)</f>
        <v>0</v>
      </c>
      <c r="K7" s="3">
        <f>sumif('Manch Half'!$F$2:$F$301,F7,'Manch Half'!$J$2:$J$301)</f>
        <v>27.5</v>
      </c>
      <c r="L7" s="2">
        <f t="shared" si="2"/>
        <v>112.5</v>
      </c>
    </row>
    <row r="8">
      <c r="A8" s="1" t="s">
        <v>416</v>
      </c>
      <c r="B8" s="1" t="s">
        <v>417</v>
      </c>
      <c r="C8" s="1" t="s">
        <v>26</v>
      </c>
      <c r="D8" s="1">
        <v>51.0</v>
      </c>
      <c r="E8" s="1" t="s">
        <v>7</v>
      </c>
      <c r="F8" s="6" t="str">
        <f t="shared" si="1"/>
        <v>AndrewBraggMGCS</v>
      </c>
      <c r="G8" s="2">
        <f>sumif('Track 5K'!$F$2:$F$301,F8,'Track 5K'!$J$2:$J$301)</f>
        <v>15</v>
      </c>
      <c r="H8" s="3">
        <f>sumif(Luti!$F$2:$F$304,F8,Luti!$J$2:$J$304)</f>
        <v>22.5</v>
      </c>
      <c r="I8" s="3">
        <f>sumif(Sandown!$F$2:$F$302,F8,Sandown!$J$2:$J$302)</f>
        <v>27.5</v>
      </c>
      <c r="J8" s="3">
        <f>sumif('RT 10K'!$F$2:$F$300,F8,'RT 10K'!$J$2:$J$300)</f>
        <v>37.5</v>
      </c>
      <c r="K8" s="3">
        <f>sumif('Manch Half'!$F$2:$F$301,F8,'Manch Half'!$J$2:$J$301)</f>
        <v>0</v>
      </c>
      <c r="L8" s="2">
        <f t="shared" si="2"/>
        <v>102.5</v>
      </c>
    </row>
    <row r="9">
      <c r="A9" s="1" t="s">
        <v>58</v>
      </c>
      <c r="B9" s="1" t="s">
        <v>420</v>
      </c>
      <c r="C9" s="1" t="s">
        <v>26</v>
      </c>
      <c r="D9" s="1">
        <v>56.0</v>
      </c>
      <c r="E9" s="1" t="s">
        <v>8</v>
      </c>
      <c r="F9" s="6" t="str">
        <f t="shared" si="1"/>
        <v>MichaelDufourMGDTC</v>
      </c>
      <c r="G9" s="2">
        <f>sumif('Track 5K'!$F$2:$F$301,F9,'Track 5K'!$J$2:$J$301)</f>
        <v>30</v>
      </c>
      <c r="H9" s="3">
        <f>sumif(Luti!$F$2:$F$304,F9,Luti!$J$2:$J$304)</f>
        <v>0</v>
      </c>
      <c r="I9" s="3">
        <f>sumif(Sandown!$F$2:$F$302,F9,Sandown!$J$2:$J$302)</f>
        <v>70</v>
      </c>
      <c r="J9" s="3">
        <f>sumif('RT 10K'!$F$2:$F$300,F9,'RT 10K'!$J$2:$J$300)</f>
        <v>0</v>
      </c>
      <c r="K9" s="3">
        <f>sumif('Manch Half'!$F$2:$F$301,F9,'Manch Half'!$J$2:$J$301)</f>
        <v>0</v>
      </c>
      <c r="L9" s="2">
        <f t="shared" si="2"/>
        <v>100</v>
      </c>
    </row>
    <row r="10">
      <c r="A10" s="1" t="s">
        <v>426</v>
      </c>
      <c r="B10" s="1" t="s">
        <v>138</v>
      </c>
      <c r="C10" s="1" t="s">
        <v>26</v>
      </c>
      <c r="D10" s="1">
        <v>50.0</v>
      </c>
      <c r="E10" s="1" t="s">
        <v>9</v>
      </c>
      <c r="F10" s="6" t="str">
        <f t="shared" si="1"/>
        <v>GeoffDunbarMUVRC</v>
      </c>
      <c r="G10" s="2">
        <f>sumif('Track 5K'!$F$2:$F$301,F10,'Track 5K'!$J$2:$J$301)</f>
        <v>4.0625</v>
      </c>
      <c r="H10" s="3">
        <f>sumif(Luti!$F$2:$F$304,F10,Luti!$J$2:$J$304)</f>
        <v>0</v>
      </c>
      <c r="I10" s="3">
        <f>sumif(Sandown!$F$2:$F$302,F10,Sandown!$J$2:$J$302)</f>
        <v>30</v>
      </c>
      <c r="J10" s="3">
        <f>sumif('RT 10K'!$F$2:$F$300,F10,'RT 10K'!$J$2:$J$300)</f>
        <v>45</v>
      </c>
      <c r="K10" s="3">
        <f>sumif('Manch Half'!$F$2:$F$301,F10,'Manch Half'!$J$2:$J$301)</f>
        <v>10.625</v>
      </c>
      <c r="L10" s="2">
        <f t="shared" si="2"/>
        <v>89.6875</v>
      </c>
    </row>
    <row r="11">
      <c r="A11" s="1" t="s">
        <v>430</v>
      </c>
      <c r="B11" s="1" t="s">
        <v>420</v>
      </c>
      <c r="C11" s="1" t="s">
        <v>26</v>
      </c>
      <c r="D11" s="1">
        <v>57.0</v>
      </c>
      <c r="E11" s="1" t="s">
        <v>8</v>
      </c>
      <c r="F11" s="6" t="str">
        <f t="shared" si="1"/>
        <v>MikeDufourMGDTC</v>
      </c>
      <c r="G11" s="2">
        <f>sumif('Track 5K'!$F$2:$F$301,F11,'Track 5K'!$J$2:$J$301)</f>
        <v>0</v>
      </c>
      <c r="H11" s="3">
        <f>sumif(Luti!$F$2:$F$304,F11,Luti!$J$2:$J$304)</f>
        <v>0</v>
      </c>
      <c r="I11" s="3">
        <f>sumif(Sandown!$F$2:$F$302,F11,Sandown!$J$2:$J$302)</f>
        <v>0</v>
      </c>
      <c r="J11" s="3">
        <f>sumif('RT 10K'!$F$2:$F$300,F11,'RT 10K'!$J$2:$J$300)</f>
        <v>0</v>
      </c>
      <c r="K11" s="3">
        <f>sumif('Manch Half'!$F$2:$F$301,F11,'Manch Half'!$J$2:$J$301)</f>
        <v>85</v>
      </c>
      <c r="L11" s="2">
        <f t="shared" si="2"/>
        <v>85</v>
      </c>
    </row>
    <row r="12">
      <c r="A12" s="1" t="s">
        <v>46</v>
      </c>
      <c r="B12" s="1" t="s">
        <v>47</v>
      </c>
      <c r="C12" s="1" t="s">
        <v>26</v>
      </c>
      <c r="D12" s="1">
        <v>51.0</v>
      </c>
      <c r="E12" s="1" t="s">
        <v>7</v>
      </c>
      <c r="F12" s="6" t="str">
        <f t="shared" si="1"/>
        <v>EmmetCliffordMGCS</v>
      </c>
      <c r="G12" s="2">
        <f>sumif('Track 5K'!$F$2:$F$301,F12,'Track 5K'!$J$2:$J$301)</f>
        <v>2.96875</v>
      </c>
      <c r="H12" s="3">
        <f>sumif(Luti!$F$2:$F$304,F12,Luti!$J$2:$J$304)</f>
        <v>12.5</v>
      </c>
      <c r="I12" s="3">
        <f>sumif(Sandown!$F$2:$F$302,F12,Sandown!$J$2:$J$302)</f>
        <v>16.25</v>
      </c>
      <c r="J12" s="3">
        <f>sumif('RT 10K'!$F$2:$F$300,F12,'RT 10K'!$J$2:$J$300)</f>
        <v>27.5</v>
      </c>
      <c r="K12" s="3">
        <f>sumif('Manch Half'!$F$2:$F$301,F12,'Manch Half'!$J$2:$J$301)</f>
        <v>23.75</v>
      </c>
      <c r="L12" s="2">
        <f t="shared" si="2"/>
        <v>82.96875</v>
      </c>
    </row>
    <row r="13">
      <c r="A13" s="1" t="s">
        <v>434</v>
      </c>
      <c r="B13" s="1" t="s">
        <v>32</v>
      </c>
      <c r="C13" s="1" t="s">
        <v>26</v>
      </c>
      <c r="D13" s="1">
        <v>59.0</v>
      </c>
      <c r="E13" s="1" t="s">
        <v>9</v>
      </c>
      <c r="F13" s="6" t="str">
        <f t="shared" si="1"/>
        <v>TomMooreMUVRC</v>
      </c>
      <c r="G13" s="2">
        <f>sumif('Track 5K'!$F$2:$F$301,F13,'Track 5K'!$J$2:$J$301)</f>
        <v>2.65625</v>
      </c>
      <c r="H13" s="3">
        <f>sumif(Luti!$F$2:$F$304,F13,Luti!$J$2:$J$304)</f>
        <v>0</v>
      </c>
      <c r="I13" s="3">
        <f>sumif(Sandown!$F$2:$F$302,F13,Sandown!$J$2:$J$302)</f>
        <v>18.75</v>
      </c>
      <c r="J13" s="3">
        <f>sumif('RT 10K'!$F$2:$F$300,F13,'RT 10K'!$J$2:$J$300)</f>
        <v>47.5</v>
      </c>
      <c r="K13" s="3">
        <f>sumif('Manch Half'!$F$2:$F$301,F13,'Manch Half'!$J$2:$J$301)</f>
        <v>0</v>
      </c>
      <c r="L13" s="2">
        <f t="shared" si="2"/>
        <v>68.90625</v>
      </c>
    </row>
    <row r="14">
      <c r="A14" s="1" t="s">
        <v>413</v>
      </c>
      <c r="B14" s="1" t="s">
        <v>436</v>
      </c>
      <c r="C14" s="1" t="s">
        <v>26</v>
      </c>
      <c r="D14" s="1">
        <v>53.0</v>
      </c>
      <c r="E14" s="1" t="s">
        <v>8</v>
      </c>
      <c r="F14" s="6" t="str">
        <f t="shared" si="1"/>
        <v>JohnDavid ToscanoMGDTC</v>
      </c>
      <c r="G14" s="2">
        <f>sumif('Track 5K'!$F$2:$F$301,F14,'Track 5K'!$J$2:$J$301)</f>
        <v>55</v>
      </c>
      <c r="H14" s="3">
        <f>sumif(Luti!$F$2:$F$304,F14,Luti!$J$2:$J$304)</f>
        <v>0</v>
      </c>
      <c r="I14" s="3">
        <f>sumif(Sandown!$F$2:$F$302,F14,Sandown!$J$2:$J$302)</f>
        <v>0</v>
      </c>
      <c r="J14" s="3">
        <f>sumif('RT 10K'!$F$2:$F$300,F14,'RT 10K'!$J$2:$J$300)</f>
        <v>0</v>
      </c>
      <c r="K14" s="3">
        <f>sumif('Manch Half'!$F$2:$F$301,F14,'Manch Half'!$J$2:$J$301)</f>
        <v>0</v>
      </c>
      <c r="L14" s="2">
        <f t="shared" si="2"/>
        <v>55</v>
      </c>
    </row>
    <row r="15">
      <c r="A15" s="1" t="s">
        <v>50</v>
      </c>
      <c r="B15" s="1" t="s">
        <v>412</v>
      </c>
      <c r="C15" s="1" t="s">
        <v>26</v>
      </c>
      <c r="D15" s="1">
        <v>57.0</v>
      </c>
      <c r="E15" s="1" t="s">
        <v>9</v>
      </c>
      <c r="F15" s="6" t="str">
        <f t="shared" si="1"/>
        <v>JamesWestrichMUVRC</v>
      </c>
      <c r="G15" s="2">
        <f>sumif('Track 5K'!$F$2:$F$301,F15,'Track 5K'!$J$2:$J$301)</f>
        <v>0</v>
      </c>
      <c r="H15" s="3">
        <f>sumif(Luti!$F$2:$F$304,F15,Luti!$J$2:$J$304)</f>
        <v>0</v>
      </c>
      <c r="I15" s="3">
        <f>sumif(Sandown!$F$2:$F$302,F15,Sandown!$J$2:$J$302)</f>
        <v>0</v>
      </c>
      <c r="J15" s="3">
        <f>sumif('RT 10K'!$F$2:$F$300,F15,'RT 10K'!$J$2:$J$300)</f>
        <v>0</v>
      </c>
      <c r="K15" s="3">
        <f>sumif('Manch Half'!$F$2:$F$301,F15,'Manch Half'!$J$2:$J$301)</f>
        <v>55</v>
      </c>
      <c r="L15" s="2">
        <f t="shared" si="2"/>
        <v>55</v>
      </c>
    </row>
    <row r="16">
      <c r="A16" s="1" t="s">
        <v>438</v>
      </c>
      <c r="B16" s="1" t="s">
        <v>439</v>
      </c>
      <c r="C16" s="1" t="s">
        <v>26</v>
      </c>
      <c r="D16" s="1">
        <v>54.0</v>
      </c>
      <c r="E16" s="1" t="s">
        <v>7</v>
      </c>
      <c r="F16" s="6" t="str">
        <f t="shared" si="1"/>
        <v>KentSirimogluMGCS</v>
      </c>
      <c r="G16" s="2">
        <f>sumif('Track 5K'!$F$2:$F$301,F16,'Track 5K'!$J$2:$J$301)</f>
        <v>0</v>
      </c>
      <c r="H16" s="3">
        <f>sumif(Luti!$F$2:$F$304,F16,Luti!$J$2:$J$304)</f>
        <v>0</v>
      </c>
      <c r="I16" s="3">
        <f>sumif(Sandown!$F$2:$F$302,F16,Sandown!$J$2:$J$302)</f>
        <v>0</v>
      </c>
      <c r="J16" s="3">
        <f>sumif('RT 10K'!$F$2:$F$300,F16,'RT 10K'!$J$2:$J$300)</f>
        <v>50</v>
      </c>
      <c r="K16" s="3">
        <f>sumif('Manch Half'!$F$2:$F$301,F16,'Manch Half'!$J$2:$J$301)</f>
        <v>0</v>
      </c>
      <c r="L16" s="2">
        <f t="shared" si="2"/>
        <v>50</v>
      </c>
    </row>
    <row r="17">
      <c r="A17" s="1" t="s">
        <v>440</v>
      </c>
      <c r="B17" s="1" t="s">
        <v>441</v>
      </c>
      <c r="C17" s="1" t="s">
        <v>26</v>
      </c>
      <c r="D17" s="1">
        <v>58.0</v>
      </c>
      <c r="E17" s="1" t="s">
        <v>12</v>
      </c>
      <c r="F17" s="6" t="str">
        <f t="shared" si="1"/>
        <v>AndyNovisMGMRC</v>
      </c>
      <c r="G17" s="2">
        <f>sumif('Track 5K'!$F$2:$F$301,F17,'Track 5K'!$J$2:$J$301)</f>
        <v>0</v>
      </c>
      <c r="H17" s="3">
        <f>sumif(Luti!$F$2:$F$304,F17,Luti!$J$2:$J$304)</f>
        <v>0</v>
      </c>
      <c r="I17" s="3">
        <f>sumif(Sandown!$F$2:$F$302,F17,Sandown!$J$2:$J$302)</f>
        <v>0</v>
      </c>
      <c r="J17" s="3">
        <f>sumif('RT 10K'!$F$2:$F$300,F17,'RT 10K'!$J$2:$J$300)</f>
        <v>0</v>
      </c>
      <c r="K17" s="3">
        <f>sumif('Manch Half'!$F$2:$F$301,F17,'Manch Half'!$J$2:$J$301)</f>
        <v>50</v>
      </c>
      <c r="L17" s="2">
        <f t="shared" si="2"/>
        <v>50</v>
      </c>
    </row>
    <row r="18">
      <c r="A18" s="1" t="s">
        <v>445</v>
      </c>
      <c r="B18" s="1" t="s">
        <v>446</v>
      </c>
      <c r="C18" s="1" t="s">
        <v>26</v>
      </c>
      <c r="D18" s="1">
        <v>59.0</v>
      </c>
      <c r="E18" s="1" t="s">
        <v>9</v>
      </c>
      <c r="F18" s="6" t="str">
        <f t="shared" si="1"/>
        <v>RobDanielsMUVRC</v>
      </c>
      <c r="G18" s="2">
        <f>sumif('Track 5K'!$F$2:$F$301,F18,'Track 5K'!$J$2:$J$301)</f>
        <v>4.6875</v>
      </c>
      <c r="H18" s="3">
        <f>sumif(Luti!$F$2:$F$304,F18,Luti!$J$2:$J$304)</f>
        <v>42.5</v>
      </c>
      <c r="I18" s="3">
        <f>sumif(Sandown!$F$2:$F$302,F18,Sandown!$J$2:$J$302)</f>
        <v>0</v>
      </c>
      <c r="J18" s="3">
        <f>sumif('RT 10K'!$F$2:$F$300,F18,'RT 10K'!$J$2:$J$300)</f>
        <v>0</v>
      </c>
      <c r="K18" s="3">
        <f>sumif('Manch Half'!$F$2:$F$301,F18,'Manch Half'!$J$2:$J$301)</f>
        <v>0</v>
      </c>
      <c r="L18" s="2">
        <f t="shared" si="2"/>
        <v>47.1875</v>
      </c>
    </row>
    <row r="19">
      <c r="A19" s="1" t="s">
        <v>458</v>
      </c>
      <c r="B19" s="1" t="s">
        <v>459</v>
      </c>
      <c r="C19" s="1" t="s">
        <v>26</v>
      </c>
      <c r="D19" s="1">
        <v>52.0</v>
      </c>
      <c r="E19" s="1" t="s">
        <v>10</v>
      </c>
      <c r="F19" s="6" t="str">
        <f t="shared" si="1"/>
        <v>StephenCarrollMMILL</v>
      </c>
      <c r="G19" s="2">
        <f>sumif('Track 5K'!$F$2:$F$301,F19,'Track 5K'!$J$2:$J$301)</f>
        <v>0</v>
      </c>
      <c r="H19" s="3">
        <f>sumif(Luti!$F$2:$F$304,F19,Luti!$J$2:$J$304)</f>
        <v>10</v>
      </c>
      <c r="I19" s="3">
        <f>sumif(Sandown!$F$2:$F$302,F19,Sandown!$J$2:$J$302)</f>
        <v>20</v>
      </c>
      <c r="J19" s="3">
        <f>sumif('RT 10K'!$F$2:$F$300,F19,'RT 10K'!$J$2:$J$300)</f>
        <v>0</v>
      </c>
      <c r="K19" s="3">
        <f>sumif('Manch Half'!$F$2:$F$301,F19,'Manch Half'!$J$2:$J$301)</f>
        <v>0</v>
      </c>
      <c r="L19" s="2">
        <f t="shared" si="2"/>
        <v>30</v>
      </c>
    </row>
    <row r="20">
      <c r="A20" s="1" t="s">
        <v>474</v>
      </c>
      <c r="B20" s="1" t="s">
        <v>475</v>
      </c>
      <c r="C20" s="1" t="s">
        <v>26</v>
      </c>
      <c r="D20" s="1">
        <v>52.0</v>
      </c>
      <c r="E20" s="1" t="s">
        <v>9</v>
      </c>
      <c r="F20" s="6" t="str">
        <f t="shared" si="1"/>
        <v>ToddMacKenzieMUVRC</v>
      </c>
      <c r="G20" s="2">
        <f>sumif('Track 5K'!$F$2:$F$301,F20,'Track 5K'!$J$2:$J$301)</f>
        <v>0</v>
      </c>
      <c r="H20" s="3">
        <f>sumif(Luti!$F$2:$F$304,F20,Luti!$J$2:$J$304)</f>
        <v>0</v>
      </c>
      <c r="I20" s="3">
        <f>sumif(Sandown!$F$2:$F$302,F20,Sandown!$J$2:$J$302)</f>
        <v>0</v>
      </c>
      <c r="J20" s="3">
        <f>sumif('RT 10K'!$F$2:$F$300,F20,'RT 10K'!$J$2:$J$300)</f>
        <v>22.5</v>
      </c>
      <c r="K20" s="3">
        <f>sumif('Manch Half'!$F$2:$F$301,F20,'Manch Half'!$J$2:$J$301)</f>
        <v>0</v>
      </c>
      <c r="L20" s="2">
        <f t="shared" si="2"/>
        <v>22.5</v>
      </c>
    </row>
    <row r="21">
      <c r="A21" s="1" t="s">
        <v>48</v>
      </c>
      <c r="B21" s="1" t="s">
        <v>478</v>
      </c>
      <c r="C21" s="1" t="s">
        <v>26</v>
      </c>
      <c r="D21" s="1">
        <v>52.0</v>
      </c>
      <c r="E21" s="1" t="s">
        <v>9</v>
      </c>
      <c r="F21" s="6" t="str">
        <f t="shared" si="1"/>
        <v>ScottPauwMUVRC</v>
      </c>
      <c r="G21" s="2">
        <f>sumif('Track 5K'!$F$2:$F$301,F21,'Track 5K'!$J$2:$J$301)</f>
        <v>0</v>
      </c>
      <c r="H21" s="3">
        <f>sumif(Luti!$F$2:$F$304,F21,Luti!$J$2:$J$304)</f>
        <v>0</v>
      </c>
      <c r="I21" s="3">
        <f>sumif(Sandown!$F$2:$F$302,F21,Sandown!$J$2:$J$302)</f>
        <v>0</v>
      </c>
      <c r="J21" s="3">
        <f>sumif('RT 10K'!$F$2:$F$300,F21,'RT 10K'!$J$2:$J$300)</f>
        <v>21.25</v>
      </c>
      <c r="K21" s="3">
        <f>sumif('Manch Half'!$F$2:$F$301,F21,'Manch Half'!$J$2:$J$301)</f>
        <v>0</v>
      </c>
      <c r="L21" s="2">
        <f t="shared" si="2"/>
        <v>21.25</v>
      </c>
    </row>
    <row r="22">
      <c r="A22" s="1" t="s">
        <v>58</v>
      </c>
      <c r="B22" s="1" t="s">
        <v>479</v>
      </c>
      <c r="C22" s="1" t="s">
        <v>26</v>
      </c>
      <c r="D22" s="1">
        <v>54.0</v>
      </c>
      <c r="E22" s="1" t="s">
        <v>9</v>
      </c>
      <c r="F22" s="6" t="str">
        <f t="shared" si="1"/>
        <v>MichaelHerronMUVRC</v>
      </c>
      <c r="G22" s="2">
        <f>sumif('Track 5K'!$F$2:$F$301,F22,'Track 5K'!$J$2:$J$301)</f>
        <v>0</v>
      </c>
      <c r="H22" s="3">
        <f>sumif(Luti!$F$2:$F$304,F22,Luti!$J$2:$J$304)</f>
        <v>13.75</v>
      </c>
      <c r="I22" s="3">
        <f>sumif(Sandown!$F$2:$F$302,F22,Sandown!$J$2:$J$302)</f>
        <v>0</v>
      </c>
      <c r="J22" s="3">
        <f>sumif('RT 10K'!$F$2:$F$300,F22,'RT 10K'!$J$2:$J$300)</f>
        <v>0</v>
      </c>
      <c r="K22" s="3">
        <f>sumif('Manch Half'!$F$2:$F$301,F22,'Manch Half'!$J$2:$J$301)</f>
        <v>6.875</v>
      </c>
      <c r="L22" s="2">
        <f t="shared" si="2"/>
        <v>20.625</v>
      </c>
    </row>
    <row r="23">
      <c r="A23" s="1" t="s">
        <v>480</v>
      </c>
      <c r="B23" s="1" t="s">
        <v>481</v>
      </c>
      <c r="C23" s="1" t="s">
        <v>26</v>
      </c>
      <c r="D23" s="1">
        <v>55.0</v>
      </c>
      <c r="E23" s="1" t="s">
        <v>7</v>
      </c>
      <c r="F23" s="6" t="str">
        <f t="shared" si="1"/>
        <v>RandyPierceMGCS</v>
      </c>
      <c r="G23" s="2">
        <f>sumif('Track 5K'!$F$2:$F$301,F23,'Track 5K'!$J$2:$J$301)</f>
        <v>0</v>
      </c>
      <c r="H23" s="3">
        <f>sumif(Luti!$F$2:$F$304,F23,Luti!$J$2:$J$304)</f>
        <v>0</v>
      </c>
      <c r="I23" s="3">
        <f>sumif(Sandown!$F$2:$F$302,F23,Sandown!$J$2:$J$302)</f>
        <v>0</v>
      </c>
      <c r="J23" s="3">
        <f>sumif('RT 10K'!$F$2:$F$300,F23,'RT 10K'!$J$2:$J$300)</f>
        <v>0</v>
      </c>
      <c r="K23" s="3">
        <f>sumif('Manch Half'!$F$2:$F$301,F23,'Manch Half'!$J$2:$J$301)</f>
        <v>20</v>
      </c>
      <c r="L23" s="2">
        <f t="shared" si="2"/>
        <v>20</v>
      </c>
    </row>
    <row r="24">
      <c r="A24" s="1" t="s">
        <v>458</v>
      </c>
      <c r="B24" s="1" t="s">
        <v>325</v>
      </c>
      <c r="C24" s="1" t="s">
        <v>26</v>
      </c>
      <c r="D24" s="1">
        <v>52.0</v>
      </c>
      <c r="E24" s="1" t="s">
        <v>11</v>
      </c>
      <c r="F24" s="6" t="str">
        <f t="shared" si="1"/>
        <v>StephenLandryMGSRT</v>
      </c>
      <c r="G24" s="2">
        <f>sumif('Track 5K'!$F$2:$F$301,F24,'Track 5K'!$J$2:$J$301)</f>
        <v>0</v>
      </c>
      <c r="H24" s="3">
        <f>sumif(Luti!$F$2:$F$304,F24,Luti!$J$2:$J$304)</f>
        <v>17.5</v>
      </c>
      <c r="I24" s="3">
        <f>sumif(Sandown!$F$2:$F$302,F24,Sandown!$J$2:$J$302)</f>
        <v>0</v>
      </c>
      <c r="J24" s="3">
        <f>sumif('RT 10K'!$F$2:$F$300,F24,'RT 10K'!$J$2:$J$300)</f>
        <v>0</v>
      </c>
      <c r="K24" s="3">
        <f>sumif('Manch Half'!$F$2:$F$301,F24,'Manch Half'!$J$2:$J$301)</f>
        <v>0</v>
      </c>
      <c r="L24" s="2">
        <f t="shared" si="2"/>
        <v>17.5</v>
      </c>
    </row>
    <row r="25">
      <c r="A25" s="1" t="s">
        <v>486</v>
      </c>
      <c r="B25" s="1" t="s">
        <v>487</v>
      </c>
      <c r="C25" s="1" t="s">
        <v>26</v>
      </c>
      <c r="D25" s="1">
        <v>58.0</v>
      </c>
      <c r="E25" s="1" t="s">
        <v>8</v>
      </c>
      <c r="F25" s="6" t="str">
        <f t="shared" si="1"/>
        <v>ColinO'MearaMGDTC</v>
      </c>
      <c r="G25" s="2">
        <f>sumif('Track 5K'!$F$2:$F$301,F25,'Track 5K'!$J$2:$J$301)</f>
        <v>0</v>
      </c>
      <c r="H25" s="3">
        <f>sumif(Luti!$F$2:$F$304,F25,Luti!$J$2:$J$304)</f>
        <v>5</v>
      </c>
      <c r="I25" s="3">
        <f>sumif(Sandown!$F$2:$F$302,F25,Sandown!$J$2:$J$302)</f>
        <v>12.5</v>
      </c>
      <c r="J25" s="3">
        <f>sumif('RT 10K'!$F$2:$F$300,F25,'RT 10K'!$J$2:$J$300)</f>
        <v>0</v>
      </c>
      <c r="K25" s="3">
        <f>sumif('Manch Half'!$F$2:$F$301,F25,'Manch Half'!$J$2:$J$301)</f>
        <v>0</v>
      </c>
      <c r="L25" s="2">
        <f t="shared" si="2"/>
        <v>17.5</v>
      </c>
    </row>
    <row r="26">
      <c r="A26" s="1" t="s">
        <v>490</v>
      </c>
      <c r="B26" s="1" t="s">
        <v>491</v>
      </c>
      <c r="C26" s="1" t="s">
        <v>26</v>
      </c>
      <c r="D26" s="1">
        <v>52.0</v>
      </c>
      <c r="E26" s="1" t="s">
        <v>7</v>
      </c>
      <c r="F26" s="6" t="str">
        <f t="shared" si="1"/>
        <v>RodneyAndreMGCS</v>
      </c>
      <c r="G26" s="2">
        <f>sumif('Track 5K'!$F$2:$F$301,F26,'Track 5K'!$J$2:$J$301)</f>
        <v>0</v>
      </c>
      <c r="H26" s="3">
        <f>sumif(Luti!$F$2:$F$304,F26,Luti!$J$2:$J$304)</f>
        <v>0</v>
      </c>
      <c r="I26" s="3">
        <f>sumif(Sandown!$F$2:$F$302,F26,Sandown!$J$2:$J$302)</f>
        <v>0</v>
      </c>
      <c r="J26" s="3">
        <f>sumif('RT 10K'!$F$2:$F$300,F26,'RT 10K'!$J$2:$J$300)</f>
        <v>0</v>
      </c>
      <c r="K26" s="3">
        <f>sumif('Manch Half'!$F$2:$F$301,F26,'Manch Half'!$J$2:$J$301)</f>
        <v>17.5</v>
      </c>
      <c r="L26" s="2">
        <f t="shared" si="2"/>
        <v>17.5</v>
      </c>
    </row>
    <row r="27">
      <c r="A27" s="1" t="s">
        <v>409</v>
      </c>
      <c r="B27" s="1" t="s">
        <v>215</v>
      </c>
      <c r="C27" s="1" t="s">
        <v>26</v>
      </c>
      <c r="D27" s="1">
        <v>58.0</v>
      </c>
      <c r="E27" s="1" t="s">
        <v>8</v>
      </c>
      <c r="F27" s="6" t="str">
        <f t="shared" si="1"/>
        <v>SeanCoyleMGDTC</v>
      </c>
      <c r="G27" s="2">
        <f>sumif('Track 5K'!$F$2:$F$301,F27,'Track 5K'!$J$2:$J$301)</f>
        <v>0</v>
      </c>
      <c r="H27" s="3">
        <f>sumif(Luti!$F$2:$F$304,F27,Luti!$J$2:$J$304)</f>
        <v>15</v>
      </c>
      <c r="I27" s="3">
        <f>sumif(Sandown!$F$2:$F$302,F27,Sandown!$J$2:$J$302)</f>
        <v>0</v>
      </c>
      <c r="J27" s="3">
        <f>sumif('RT 10K'!$F$2:$F$300,F27,'RT 10K'!$J$2:$J$300)</f>
        <v>0</v>
      </c>
      <c r="K27" s="3">
        <f>sumif('Manch Half'!$F$2:$F$301,F27,'Manch Half'!$J$2:$J$301)</f>
        <v>0</v>
      </c>
      <c r="L27" s="2">
        <f t="shared" si="2"/>
        <v>15</v>
      </c>
    </row>
    <row r="28">
      <c r="A28" s="1" t="s">
        <v>495</v>
      </c>
      <c r="B28" s="1" t="s">
        <v>496</v>
      </c>
      <c r="C28" s="1" t="s">
        <v>26</v>
      </c>
      <c r="D28" s="1">
        <v>56.0</v>
      </c>
      <c r="E28" s="1" t="s">
        <v>10</v>
      </c>
      <c r="F28" s="6" t="str">
        <f t="shared" si="1"/>
        <v>KeithFarrenMMILL</v>
      </c>
      <c r="G28" s="2">
        <f>sumif('Track 5K'!$F$2:$F$301,F28,'Track 5K'!$J$2:$J$301)</f>
        <v>0</v>
      </c>
      <c r="H28" s="3">
        <f>sumif(Luti!$F$2:$F$304,F28,Luti!$J$2:$J$304)</f>
        <v>0</v>
      </c>
      <c r="I28" s="3">
        <f>sumif(Sandown!$F$2:$F$302,F28,Sandown!$J$2:$J$302)</f>
        <v>0</v>
      </c>
      <c r="J28" s="3">
        <f>sumif('RT 10K'!$F$2:$F$300,F28,'RT 10K'!$J$2:$J$300)</f>
        <v>15</v>
      </c>
      <c r="K28" s="3">
        <f>sumif('Manch Half'!$F$2:$F$301,F28,'Manch Half'!$J$2:$J$301)</f>
        <v>0</v>
      </c>
      <c r="L28" s="2">
        <f t="shared" si="2"/>
        <v>15</v>
      </c>
    </row>
    <row r="29">
      <c r="A29" s="1" t="s">
        <v>493</v>
      </c>
      <c r="B29" s="1" t="s">
        <v>503</v>
      </c>
      <c r="C29" s="1" t="s">
        <v>26</v>
      </c>
      <c r="D29" s="1">
        <v>50.0</v>
      </c>
      <c r="E29" s="1" t="s">
        <v>10</v>
      </c>
      <c r="F29" s="6" t="str">
        <f t="shared" si="1"/>
        <v>DavidSaarinenMMILL</v>
      </c>
      <c r="G29" s="2">
        <f>sumif('Track 5K'!$F$2:$F$301,F29,'Track 5K'!$J$2:$J$301)</f>
        <v>12.5</v>
      </c>
      <c r="H29" s="3">
        <f>sumif(Luti!$F$2:$F$304,F29,Luti!$J$2:$J$304)</f>
        <v>0</v>
      </c>
      <c r="I29" s="3">
        <f>sumif(Sandown!$F$2:$F$302,F29,Sandown!$J$2:$J$302)</f>
        <v>0</v>
      </c>
      <c r="J29" s="3">
        <f>sumif('RT 10K'!$F$2:$F$300,F29,'RT 10K'!$J$2:$J$300)</f>
        <v>0</v>
      </c>
      <c r="K29" s="3">
        <f>sumif('Manch Half'!$F$2:$F$301,F29,'Manch Half'!$J$2:$J$301)</f>
        <v>0</v>
      </c>
      <c r="L29" s="2">
        <f t="shared" si="2"/>
        <v>12.5</v>
      </c>
    </row>
    <row r="30">
      <c r="A30" s="1" t="s">
        <v>506</v>
      </c>
      <c r="B30" s="1" t="s">
        <v>154</v>
      </c>
      <c r="C30" s="1" t="s">
        <v>26</v>
      </c>
      <c r="D30" s="1">
        <v>57.0</v>
      </c>
      <c r="E30" s="1" t="s">
        <v>8</v>
      </c>
      <c r="F30" s="6" t="str">
        <f t="shared" si="1"/>
        <v>BillNawnMGDTC</v>
      </c>
      <c r="G30" s="2">
        <f>sumif('Track 5K'!$F$2:$F$301,F30,'Track 5K'!$J$2:$J$301)</f>
        <v>11.875</v>
      </c>
      <c r="H30" s="3">
        <f>sumif(Luti!$F$2:$F$304,F30,Luti!$J$2:$J$304)</f>
        <v>0</v>
      </c>
      <c r="I30" s="3">
        <f>sumif(Sandown!$F$2:$F$302,F30,Sandown!$J$2:$J$302)</f>
        <v>0</v>
      </c>
      <c r="J30" s="3">
        <f>sumif('RT 10K'!$F$2:$F$300,F30,'RT 10K'!$J$2:$J$300)</f>
        <v>0</v>
      </c>
      <c r="K30" s="3">
        <f>sumif('Manch Half'!$F$2:$F$301,F30,'Manch Half'!$J$2:$J$301)</f>
        <v>0</v>
      </c>
      <c r="L30" s="2">
        <f t="shared" si="2"/>
        <v>11.875</v>
      </c>
    </row>
    <row r="31">
      <c r="A31" s="1" t="s">
        <v>396</v>
      </c>
      <c r="B31" s="1" t="s">
        <v>511</v>
      </c>
      <c r="C31" s="1" t="s">
        <v>26</v>
      </c>
      <c r="D31" s="1">
        <v>57.0</v>
      </c>
      <c r="E31" s="1" t="s">
        <v>8</v>
      </c>
      <c r="F31" s="6" t="str">
        <f t="shared" si="1"/>
        <v>PaulSchofieldMGDTC</v>
      </c>
      <c r="G31" s="2">
        <f>sumif('Track 5K'!$F$2:$F$301,F31,'Track 5K'!$J$2:$J$301)</f>
        <v>0</v>
      </c>
      <c r="H31" s="3">
        <f>sumif(Luti!$F$2:$F$304,F31,Luti!$J$2:$J$304)</f>
        <v>0.7421875</v>
      </c>
      <c r="I31" s="3">
        <f>sumif(Sandown!$F$2:$F$302,F31,Sandown!$J$2:$J$302)</f>
        <v>3.125</v>
      </c>
      <c r="J31" s="3">
        <f>sumif('RT 10K'!$F$2:$F$300,F31,'RT 10K'!$J$2:$J$300)</f>
        <v>6.25</v>
      </c>
      <c r="K31" s="3">
        <f>sumif('Manch Half'!$F$2:$F$301,F31,'Manch Half'!$J$2:$J$301)</f>
        <v>1.5625</v>
      </c>
      <c r="L31" s="2">
        <f t="shared" si="2"/>
        <v>11.6796875</v>
      </c>
    </row>
    <row r="32">
      <c r="A32" s="1" t="s">
        <v>512</v>
      </c>
      <c r="B32" s="1" t="s">
        <v>513</v>
      </c>
      <c r="C32" s="1" t="s">
        <v>26</v>
      </c>
      <c r="D32" s="1">
        <v>58.0</v>
      </c>
      <c r="E32" s="1" t="s">
        <v>10</v>
      </c>
      <c r="F32" s="6" t="str">
        <f t="shared" si="1"/>
        <v>BryanNowellMMILL</v>
      </c>
      <c r="G32" s="2">
        <f>sumif('Track 5K'!$F$2:$F$301,F32,'Track 5K'!$J$2:$J$301)</f>
        <v>1.40625</v>
      </c>
      <c r="H32" s="3">
        <f>sumif(Luti!$F$2:$F$304,F32,Luti!$J$2:$J$304)</f>
        <v>0</v>
      </c>
      <c r="I32" s="3">
        <f>sumif(Sandown!$F$2:$F$302,F32,Sandown!$J$2:$J$302)</f>
        <v>0</v>
      </c>
      <c r="J32" s="3">
        <f>sumif('RT 10K'!$F$2:$F$300,F32,'RT 10K'!$J$2:$J$300)</f>
        <v>0</v>
      </c>
      <c r="K32" s="3">
        <f>sumif('Manch Half'!$F$2:$F$301,F32,'Manch Half'!$J$2:$J$301)</f>
        <v>10</v>
      </c>
      <c r="L32" s="2">
        <f t="shared" si="2"/>
        <v>11.40625</v>
      </c>
    </row>
    <row r="33">
      <c r="A33" s="1" t="s">
        <v>514</v>
      </c>
      <c r="B33" s="1" t="s">
        <v>346</v>
      </c>
      <c r="C33" s="1" t="s">
        <v>26</v>
      </c>
      <c r="D33" s="1">
        <v>53.0</v>
      </c>
      <c r="E33" s="1" t="s">
        <v>8</v>
      </c>
      <c r="F33" s="6" t="str">
        <f t="shared" si="1"/>
        <v>RichAdamsMGDTC</v>
      </c>
      <c r="G33" s="2">
        <f>sumif('Track 5K'!$F$2:$F$301,F33,'Track 5K'!$J$2:$J$301)</f>
        <v>0</v>
      </c>
      <c r="H33" s="3">
        <f>sumif(Luti!$F$2:$F$304,F33,Luti!$J$2:$J$304)</f>
        <v>11.25</v>
      </c>
      <c r="I33" s="3">
        <f>sumif(Sandown!$F$2:$F$302,F33,Sandown!$J$2:$J$302)</f>
        <v>0</v>
      </c>
      <c r="J33" s="3">
        <f>sumif('RT 10K'!$F$2:$F$300,F33,'RT 10K'!$J$2:$J$300)</f>
        <v>0</v>
      </c>
      <c r="K33" s="3">
        <f>sumif('Manch Half'!$F$2:$F$301,F33,'Manch Half'!$J$2:$J$301)</f>
        <v>0</v>
      </c>
      <c r="L33" s="2">
        <f t="shared" si="2"/>
        <v>11.25</v>
      </c>
    </row>
    <row r="34">
      <c r="A34" s="1" t="s">
        <v>50</v>
      </c>
      <c r="B34" s="1" t="s">
        <v>518</v>
      </c>
      <c r="C34" s="1" t="s">
        <v>26</v>
      </c>
      <c r="D34" s="1">
        <v>58.0</v>
      </c>
      <c r="E34" s="1" t="s">
        <v>9</v>
      </c>
      <c r="F34" s="6" t="str">
        <f t="shared" si="1"/>
        <v>JamesScott KingMUVRC</v>
      </c>
      <c r="G34" s="2">
        <f>sumif('Track 5K'!$F$2:$F$301,F34,'Track 5K'!$J$2:$J$301)</f>
        <v>0</v>
      </c>
      <c r="H34" s="3">
        <f>sumif(Luti!$F$2:$F$304,F34,Luti!$J$2:$J$304)</f>
        <v>0</v>
      </c>
      <c r="I34" s="3">
        <f>sumif(Sandown!$F$2:$F$302,F34,Sandown!$J$2:$J$302)</f>
        <v>0</v>
      </c>
      <c r="J34" s="3">
        <f>sumif('RT 10K'!$F$2:$F$300,F34,'RT 10K'!$J$2:$J$300)</f>
        <v>11.25</v>
      </c>
      <c r="K34" s="3">
        <f>sumif('Manch Half'!$F$2:$F$301,F34,'Manch Half'!$J$2:$J$301)</f>
        <v>0</v>
      </c>
      <c r="L34" s="2">
        <f t="shared" si="2"/>
        <v>11.25</v>
      </c>
    </row>
    <row r="35">
      <c r="A35" s="1" t="s">
        <v>392</v>
      </c>
      <c r="B35" s="1" t="s">
        <v>519</v>
      </c>
      <c r="C35" s="1" t="s">
        <v>26</v>
      </c>
      <c r="D35" s="1">
        <v>53.0</v>
      </c>
      <c r="E35" s="1" t="s">
        <v>10</v>
      </c>
      <c r="F35" s="6" t="str">
        <f t="shared" si="1"/>
        <v>TylerPerrinMMILL</v>
      </c>
      <c r="G35" s="2">
        <f>sumif('Track 5K'!$F$2:$F$301,F35,'Track 5K'!$J$2:$J$301)</f>
        <v>0</v>
      </c>
      <c r="H35" s="3">
        <f>sumif(Luti!$F$2:$F$304,F35,Luti!$J$2:$J$304)</f>
        <v>0</v>
      </c>
      <c r="I35" s="3">
        <f>sumif(Sandown!$F$2:$F$302,F35,Sandown!$J$2:$J$302)</f>
        <v>0</v>
      </c>
      <c r="J35" s="3">
        <f>sumif('RT 10K'!$F$2:$F$300,F35,'RT 10K'!$J$2:$J$300)</f>
        <v>0</v>
      </c>
      <c r="K35" s="3">
        <f>sumif('Manch Half'!$F$2:$F$301,F35,'Manch Half'!$J$2:$J$301)</f>
        <v>11.25</v>
      </c>
      <c r="L35" s="2">
        <f t="shared" si="2"/>
        <v>11.25</v>
      </c>
    </row>
    <row r="36">
      <c r="A36" s="1" t="s">
        <v>506</v>
      </c>
      <c r="B36" s="1" t="s">
        <v>529</v>
      </c>
      <c r="C36" s="1" t="s">
        <v>26</v>
      </c>
      <c r="D36" s="1">
        <v>56.0</v>
      </c>
      <c r="E36" s="1" t="s">
        <v>7</v>
      </c>
      <c r="F36" s="6" t="str">
        <f t="shared" si="1"/>
        <v>BillNewshamMGCS</v>
      </c>
      <c r="G36" s="2">
        <f>sumif('Track 5K'!$F$2:$F$301,F36,'Track 5K'!$J$2:$J$301)</f>
        <v>8.75</v>
      </c>
      <c r="H36" s="3">
        <f>sumif(Luti!$F$2:$F$304,F36,Luti!$J$2:$J$304)</f>
        <v>0</v>
      </c>
      <c r="I36" s="3">
        <f>sumif(Sandown!$F$2:$F$302,F36,Sandown!$J$2:$J$302)</f>
        <v>0</v>
      </c>
      <c r="J36" s="3">
        <f>sumif('RT 10K'!$F$2:$F$300,F36,'RT 10K'!$J$2:$J$300)</f>
        <v>0</v>
      </c>
      <c r="K36" s="3">
        <f>sumif('Manch Half'!$F$2:$F$301,F36,'Manch Half'!$J$2:$J$301)</f>
        <v>0</v>
      </c>
      <c r="L36" s="2">
        <f t="shared" si="2"/>
        <v>8.75</v>
      </c>
    </row>
    <row r="37">
      <c r="A37" s="1" t="s">
        <v>530</v>
      </c>
      <c r="B37" s="1" t="s">
        <v>531</v>
      </c>
      <c r="C37" s="1" t="s">
        <v>26</v>
      </c>
      <c r="D37" s="1">
        <v>52.0</v>
      </c>
      <c r="E37" s="1" t="s">
        <v>8</v>
      </c>
      <c r="F37" s="6" t="str">
        <f t="shared" si="1"/>
        <v>JoseVelhoMGDTC</v>
      </c>
      <c r="G37" s="2">
        <f>sumif('Track 5K'!$F$2:$F$301,F37,'Track 5K'!$J$2:$J$301)</f>
        <v>0</v>
      </c>
      <c r="H37" s="3">
        <f>sumif(Luti!$F$2:$F$304,F37,Luti!$J$2:$J$304)</f>
        <v>2.8125</v>
      </c>
      <c r="I37" s="3">
        <f>sumif(Sandown!$F$2:$F$302,F37,Sandown!$J$2:$J$302)</f>
        <v>0</v>
      </c>
      <c r="J37" s="3">
        <f>sumif('RT 10K'!$F$2:$F$300,F37,'RT 10K'!$J$2:$J$300)</f>
        <v>0</v>
      </c>
      <c r="K37" s="3">
        <f>sumif('Manch Half'!$F$2:$F$301,F37,'Manch Half'!$J$2:$J$301)</f>
        <v>5.9375</v>
      </c>
      <c r="L37" s="2">
        <f t="shared" si="2"/>
        <v>8.75</v>
      </c>
    </row>
    <row r="38">
      <c r="A38" s="1" t="s">
        <v>532</v>
      </c>
      <c r="B38" s="1" t="s">
        <v>533</v>
      </c>
      <c r="C38" s="1" t="s">
        <v>26</v>
      </c>
      <c r="D38" s="1">
        <v>51.0</v>
      </c>
      <c r="E38" s="1" t="s">
        <v>10</v>
      </c>
      <c r="F38" s="6" t="str">
        <f t="shared" si="1"/>
        <v>JeremyR GillMMILL</v>
      </c>
      <c r="G38" s="2">
        <f>sumif('Track 5K'!$F$2:$F$301,F38,'Track 5K'!$J$2:$J$301)</f>
        <v>0</v>
      </c>
      <c r="H38" s="3">
        <f>sumif(Luti!$F$2:$F$304,F38,Luti!$J$2:$J$304)</f>
        <v>0</v>
      </c>
      <c r="I38" s="3">
        <f>sumif(Sandown!$F$2:$F$302,F38,Sandown!$J$2:$J$302)</f>
        <v>0</v>
      </c>
      <c r="J38" s="3">
        <f>sumif('RT 10K'!$F$2:$F$300,F38,'RT 10K'!$J$2:$J$300)</f>
        <v>0</v>
      </c>
      <c r="K38" s="3">
        <f>sumif('Manch Half'!$F$2:$F$301,F38,'Manch Half'!$J$2:$J$301)</f>
        <v>8.75</v>
      </c>
      <c r="L38" s="2">
        <f t="shared" si="2"/>
        <v>8.75</v>
      </c>
    </row>
    <row r="39">
      <c r="A39" s="1" t="s">
        <v>509</v>
      </c>
      <c r="B39" s="1" t="s">
        <v>543</v>
      </c>
      <c r="C39" s="1" t="s">
        <v>26</v>
      </c>
      <c r="D39" s="1">
        <v>57.0</v>
      </c>
      <c r="E39" s="1" t="s">
        <v>9</v>
      </c>
      <c r="F39" s="6" t="str">
        <f t="shared" si="1"/>
        <v>CharlesMorganMUVRC</v>
      </c>
      <c r="G39" s="2">
        <f>sumif('Track 5K'!$F$2:$F$301,F39,'Track 5K'!$J$2:$J$301)</f>
        <v>0</v>
      </c>
      <c r="H39" s="3">
        <f>sumif(Luti!$F$2:$F$304,F39,Luti!$J$2:$J$304)</f>
        <v>0</v>
      </c>
      <c r="I39" s="3">
        <f>sumif(Sandown!$F$2:$F$302,F39,Sandown!$J$2:$J$302)</f>
        <v>0</v>
      </c>
      <c r="J39" s="3">
        <f>sumif('RT 10K'!$F$2:$F$300,F39,'RT 10K'!$J$2:$J$300)</f>
        <v>7.5</v>
      </c>
      <c r="K39" s="3">
        <f>sumif('Manch Half'!$F$2:$F$301,F39,'Manch Half'!$J$2:$J$301)</f>
        <v>0</v>
      </c>
      <c r="L39" s="2">
        <f t="shared" si="2"/>
        <v>7.5</v>
      </c>
    </row>
    <row r="40">
      <c r="A40" s="1" t="s">
        <v>29</v>
      </c>
      <c r="B40" s="1" t="s">
        <v>544</v>
      </c>
      <c r="C40" s="1" t="s">
        <v>26</v>
      </c>
      <c r="D40" s="1">
        <v>56.0</v>
      </c>
      <c r="E40" s="1" t="s">
        <v>12</v>
      </c>
      <c r="F40" s="6" t="str">
        <f t="shared" si="1"/>
        <v>MarkMorrissetteMGMRC</v>
      </c>
      <c r="G40" s="2">
        <f>sumif('Track 5K'!$F$2:$F$301,F40,'Track 5K'!$J$2:$J$301)</f>
        <v>0</v>
      </c>
      <c r="H40" s="3">
        <f>sumif(Luti!$F$2:$F$304,F40,Luti!$J$2:$J$304)</f>
        <v>0</v>
      </c>
      <c r="I40" s="3">
        <f>sumif(Sandown!$F$2:$F$302,F40,Sandown!$J$2:$J$302)</f>
        <v>0</v>
      </c>
      <c r="J40" s="3">
        <f>sumif('RT 10K'!$F$2:$F$300,F40,'RT 10K'!$J$2:$J$300)</f>
        <v>0</v>
      </c>
      <c r="K40" s="3">
        <f>sumif('Manch Half'!$F$2:$F$301,F40,'Manch Half'!$J$2:$J$301)</f>
        <v>7.5</v>
      </c>
      <c r="L40" s="2">
        <f t="shared" si="2"/>
        <v>7.5</v>
      </c>
    </row>
    <row r="41">
      <c r="A41" s="1" t="s">
        <v>546</v>
      </c>
      <c r="B41" s="1" t="s">
        <v>547</v>
      </c>
      <c r="C41" s="1" t="s">
        <v>26</v>
      </c>
      <c r="D41" s="1">
        <v>51.0</v>
      </c>
      <c r="E41" s="1" t="s">
        <v>7</v>
      </c>
      <c r="F41" s="6" t="str">
        <f t="shared" si="1"/>
        <v>ShawnBertrandMGCS</v>
      </c>
      <c r="G41" s="2">
        <f>sumif('Track 5K'!$F$2:$F$301,F41,'Track 5K'!$J$2:$J$301)</f>
        <v>6.875</v>
      </c>
      <c r="H41" s="3">
        <f>sumif(Luti!$F$2:$F$304,F41,Luti!$J$2:$J$304)</f>
        <v>0</v>
      </c>
      <c r="I41" s="3">
        <f>sumif(Sandown!$F$2:$F$302,F41,Sandown!$J$2:$J$302)</f>
        <v>0</v>
      </c>
      <c r="J41" s="3">
        <f>sumif('RT 10K'!$F$2:$F$300,F41,'RT 10K'!$J$2:$J$300)</f>
        <v>0</v>
      </c>
      <c r="K41" s="3">
        <f>sumif('Manch Half'!$F$2:$F$301,F41,'Manch Half'!$J$2:$J$301)</f>
        <v>0</v>
      </c>
      <c r="L41" s="2">
        <f t="shared" si="2"/>
        <v>6.875</v>
      </c>
    </row>
    <row r="42">
      <c r="A42" s="1" t="s">
        <v>539</v>
      </c>
      <c r="B42" s="1" t="s">
        <v>550</v>
      </c>
      <c r="C42" s="1" t="s">
        <v>26</v>
      </c>
      <c r="D42" s="1">
        <v>54.0</v>
      </c>
      <c r="E42" s="1" t="s">
        <v>11</v>
      </c>
      <c r="F42" s="6" t="str">
        <f t="shared" si="1"/>
        <v>TimothyChrysostomMGSRT</v>
      </c>
      <c r="G42" s="2">
        <f>sumif('Track 5K'!$F$2:$F$301,F42,'Track 5K'!$J$2:$J$301)</f>
        <v>0</v>
      </c>
      <c r="H42" s="3">
        <f>sumif(Luti!$F$2:$F$304,F42,Luti!$J$2:$J$304)</f>
        <v>5.9375</v>
      </c>
      <c r="I42" s="3">
        <f>sumif(Sandown!$F$2:$F$302,F42,Sandown!$J$2:$J$302)</f>
        <v>0</v>
      </c>
      <c r="J42" s="3">
        <f>sumif('RT 10K'!$F$2:$F$300,F42,'RT 10K'!$J$2:$J$300)</f>
        <v>0</v>
      </c>
      <c r="K42" s="3">
        <f>sumif('Manch Half'!$F$2:$F$301,F42,'Manch Half'!$J$2:$J$301)</f>
        <v>0</v>
      </c>
      <c r="L42" s="2">
        <f t="shared" si="2"/>
        <v>5.9375</v>
      </c>
    </row>
    <row r="43">
      <c r="A43" s="1" t="s">
        <v>532</v>
      </c>
      <c r="B43" s="1" t="s">
        <v>553</v>
      </c>
      <c r="C43" s="1" t="s">
        <v>26</v>
      </c>
      <c r="D43" s="1">
        <v>50.0</v>
      </c>
      <c r="E43" s="1" t="s">
        <v>10</v>
      </c>
      <c r="F43" s="6" t="str">
        <f t="shared" si="1"/>
        <v>JeremyGillMMILL</v>
      </c>
      <c r="G43" s="2">
        <f>sumif('Track 5K'!$F$2:$F$301,F43,'Track 5K'!$J$2:$J$301)</f>
        <v>1.09375</v>
      </c>
      <c r="H43" s="3">
        <f>sumif(Luti!$F$2:$F$304,F43,Luti!$J$2:$J$304)</f>
        <v>4.0625</v>
      </c>
      <c r="I43" s="3">
        <f>sumif(Sandown!$F$2:$F$302,F43,Sandown!$J$2:$J$302)</f>
        <v>0</v>
      </c>
      <c r="J43" s="3">
        <f>sumif('RT 10K'!$F$2:$F$300,F43,'RT 10K'!$J$2:$J$300)</f>
        <v>0</v>
      </c>
      <c r="K43" s="3">
        <f>sumif('Manch Half'!$F$2:$F$301,F43,'Manch Half'!$J$2:$J$301)</f>
        <v>0</v>
      </c>
      <c r="L43" s="2">
        <f t="shared" si="2"/>
        <v>5.15625</v>
      </c>
    </row>
    <row r="44">
      <c r="A44" s="1" t="s">
        <v>50</v>
      </c>
      <c r="B44" s="1" t="s">
        <v>554</v>
      </c>
      <c r="C44" s="1" t="s">
        <v>26</v>
      </c>
      <c r="D44" s="1">
        <v>54.0</v>
      </c>
      <c r="E44" s="1" t="s">
        <v>10</v>
      </c>
      <c r="F44" s="6" t="str">
        <f t="shared" si="1"/>
        <v>JamesHargreavesMMILL</v>
      </c>
      <c r="G44" s="2">
        <f>sumif('Track 5K'!$F$2:$F$301,F44,'Track 5K'!$J$2:$J$301)</f>
        <v>5</v>
      </c>
      <c r="H44" s="3">
        <f>sumif(Luti!$F$2:$F$304,F44,Luti!$J$2:$J$304)</f>
        <v>0</v>
      </c>
      <c r="I44" s="3">
        <f>sumif(Sandown!$F$2:$F$302,F44,Sandown!$J$2:$J$302)</f>
        <v>0</v>
      </c>
      <c r="J44" s="3">
        <f>sumif('RT 10K'!$F$2:$F$300,F44,'RT 10K'!$J$2:$J$300)</f>
        <v>0</v>
      </c>
      <c r="K44" s="3">
        <f>sumif('Manch Half'!$F$2:$F$301,F44,'Manch Half'!$J$2:$J$301)</f>
        <v>0</v>
      </c>
      <c r="L44" s="2">
        <f t="shared" si="2"/>
        <v>5</v>
      </c>
    </row>
    <row r="45">
      <c r="A45" s="1" t="s">
        <v>555</v>
      </c>
      <c r="B45" s="1" t="s">
        <v>289</v>
      </c>
      <c r="C45" s="1" t="s">
        <v>26</v>
      </c>
      <c r="D45" s="1">
        <v>55.0</v>
      </c>
      <c r="E45" s="1" t="s">
        <v>10</v>
      </c>
      <c r="F45" s="6" t="str">
        <f t="shared" si="1"/>
        <v>FrankSullivanMMILL</v>
      </c>
      <c r="G45" s="2">
        <f>sumif('Track 5K'!$F$2:$F$301,F45,'Track 5K'!$J$2:$J$301)</f>
        <v>0</v>
      </c>
      <c r="H45" s="3">
        <f>sumif(Luti!$F$2:$F$304,F45,Luti!$J$2:$J$304)</f>
        <v>0</v>
      </c>
      <c r="I45" s="3">
        <f>sumif(Sandown!$F$2:$F$302,F45,Sandown!$J$2:$J$302)</f>
        <v>0</v>
      </c>
      <c r="J45" s="3">
        <f>sumif('RT 10K'!$F$2:$F$300,F45,'RT 10K'!$J$2:$J$300)</f>
        <v>0</v>
      </c>
      <c r="K45" s="3">
        <f>sumif('Manch Half'!$F$2:$F$301,F45,'Manch Half'!$J$2:$J$301)</f>
        <v>4.6875</v>
      </c>
      <c r="L45" s="2">
        <f t="shared" si="2"/>
        <v>4.6875</v>
      </c>
    </row>
    <row r="46">
      <c r="A46" s="1" t="s">
        <v>563</v>
      </c>
      <c r="B46" s="1" t="s">
        <v>564</v>
      </c>
      <c r="C46" s="1" t="s">
        <v>26</v>
      </c>
      <c r="D46" s="1">
        <v>50.0</v>
      </c>
      <c r="E46" s="1" t="s">
        <v>10</v>
      </c>
      <c r="F46" s="6" t="str">
        <f t="shared" si="1"/>
        <v>JosephBatorMMILL</v>
      </c>
      <c r="G46" s="2">
        <f>sumif('Track 5K'!$F$2:$F$301,F46,'Track 5K'!$J$2:$J$301)</f>
        <v>3.75</v>
      </c>
      <c r="H46" s="3">
        <f>sumif(Luti!$F$2:$F$304,F46,Luti!$J$2:$J$304)</f>
        <v>0</v>
      </c>
      <c r="I46" s="3">
        <f>sumif(Sandown!$F$2:$F$302,F46,Sandown!$J$2:$J$302)</f>
        <v>0</v>
      </c>
      <c r="J46" s="3">
        <f>sumif('RT 10K'!$F$2:$F$300,F46,'RT 10K'!$J$2:$J$300)</f>
        <v>0</v>
      </c>
      <c r="K46" s="3">
        <f>sumif('Manch Half'!$F$2:$F$301,F46,'Manch Half'!$J$2:$J$301)</f>
        <v>0</v>
      </c>
      <c r="L46" s="2">
        <f t="shared" si="2"/>
        <v>3.75</v>
      </c>
    </row>
    <row r="47">
      <c r="A47" s="1" t="s">
        <v>565</v>
      </c>
      <c r="B47" s="1" t="s">
        <v>239</v>
      </c>
      <c r="C47" s="1" t="s">
        <v>26</v>
      </c>
      <c r="D47" s="1">
        <v>51.0</v>
      </c>
      <c r="E47" s="1" t="s">
        <v>10</v>
      </c>
      <c r="F47" s="6" t="str">
        <f t="shared" si="1"/>
        <v>LeeSpachMMILL</v>
      </c>
      <c r="G47" s="2">
        <f>sumif('Track 5K'!$F$2:$F$301,F47,'Track 5K'!$J$2:$J$301)</f>
        <v>0</v>
      </c>
      <c r="H47" s="3">
        <f>sumif(Luti!$F$2:$F$304,F47,Luti!$J$2:$J$304)</f>
        <v>0</v>
      </c>
      <c r="I47" s="3">
        <f>sumif(Sandown!$F$2:$F$302,F47,Sandown!$J$2:$J$302)</f>
        <v>0</v>
      </c>
      <c r="J47" s="3">
        <f>sumif('RT 10K'!$F$2:$F$300,F47,'RT 10K'!$J$2:$J$300)</f>
        <v>0</v>
      </c>
      <c r="K47" s="3">
        <f>sumif('Manch Half'!$F$2:$F$301,F47,'Manch Half'!$J$2:$J$301)</f>
        <v>3.4375</v>
      </c>
      <c r="L47" s="2">
        <f t="shared" si="2"/>
        <v>3.4375</v>
      </c>
    </row>
    <row r="48">
      <c r="A48" s="1" t="s">
        <v>58</v>
      </c>
      <c r="B48" s="1" t="s">
        <v>570</v>
      </c>
      <c r="C48" s="1" t="s">
        <v>26</v>
      </c>
      <c r="D48" s="1">
        <v>52.0</v>
      </c>
      <c r="E48" s="1" t="s">
        <v>10</v>
      </c>
      <c r="F48" s="6" t="str">
        <f t="shared" si="1"/>
        <v>MichaelMcCarthyMMILL</v>
      </c>
      <c r="G48" s="2">
        <f>sumif('Track 5K'!$F$2:$F$301,F48,'Track 5K'!$J$2:$J$301)</f>
        <v>0</v>
      </c>
      <c r="H48" s="3">
        <f>sumif(Luti!$F$2:$F$304,F48,Luti!$J$2:$J$304)</f>
        <v>0</v>
      </c>
      <c r="I48" s="3">
        <f>sumif(Sandown!$F$2:$F$302,F48,Sandown!$J$2:$J$302)</f>
        <v>0</v>
      </c>
      <c r="J48" s="3">
        <f>sumif('RT 10K'!$F$2:$F$300,F48,'RT 10K'!$J$2:$J$300)</f>
        <v>0</v>
      </c>
      <c r="K48" s="3">
        <f>sumif('Manch Half'!$F$2:$F$301,F48,'Manch Half'!$J$2:$J$301)</f>
        <v>2.8125</v>
      </c>
      <c r="L48" s="2">
        <f t="shared" si="2"/>
        <v>2.8125</v>
      </c>
    </row>
    <row r="49">
      <c r="A49" s="1" t="s">
        <v>389</v>
      </c>
      <c r="B49" s="1" t="s">
        <v>571</v>
      </c>
      <c r="C49" s="1" t="s">
        <v>26</v>
      </c>
      <c r="D49" s="1">
        <v>55.0</v>
      </c>
      <c r="E49" s="1" t="s">
        <v>10</v>
      </c>
      <c r="F49" s="6" t="str">
        <f t="shared" si="1"/>
        <v>ChristopherBaermanMMILL</v>
      </c>
      <c r="G49" s="2">
        <f>sumif('Track 5K'!$F$2:$F$301,F49,'Track 5K'!$J$2:$J$301)</f>
        <v>0</v>
      </c>
      <c r="H49" s="3">
        <f>sumif(Luti!$F$2:$F$304,F49,Luti!$J$2:$J$304)</f>
        <v>2.65625</v>
      </c>
      <c r="I49" s="3">
        <f>sumif(Sandown!$F$2:$F$302,F49,Sandown!$J$2:$J$302)</f>
        <v>0</v>
      </c>
      <c r="J49" s="3">
        <f>sumif('RT 10K'!$F$2:$F$300,F49,'RT 10K'!$J$2:$J$300)</f>
        <v>0</v>
      </c>
      <c r="K49" s="3">
        <f>sumif('Manch Half'!$F$2:$F$301,F49,'Manch Half'!$J$2:$J$301)</f>
        <v>0</v>
      </c>
      <c r="L49" s="2">
        <f t="shared" si="2"/>
        <v>2.65625</v>
      </c>
    </row>
    <row r="50">
      <c r="A50" s="1" t="s">
        <v>50</v>
      </c>
      <c r="B50" s="1" t="s">
        <v>575</v>
      </c>
      <c r="C50" s="1" t="s">
        <v>26</v>
      </c>
      <c r="D50" s="1">
        <v>50.0</v>
      </c>
      <c r="E50" s="1" t="s">
        <v>10</v>
      </c>
      <c r="F50" s="6" t="str">
        <f t="shared" si="1"/>
        <v>JamesMooneyMMILL</v>
      </c>
      <c r="G50" s="2">
        <f>sumif('Track 5K'!$F$2:$F$301,F50,'Track 5K'!$J$2:$J$301)</f>
        <v>0</v>
      </c>
      <c r="H50" s="3">
        <f>sumif(Luti!$F$2:$F$304,F50,Luti!$J$2:$J$304)</f>
        <v>0</v>
      </c>
      <c r="I50" s="3">
        <f>sumif(Sandown!$F$2:$F$302,F50,Sandown!$J$2:$J$302)</f>
        <v>0</v>
      </c>
      <c r="J50" s="3">
        <f>sumif('RT 10K'!$F$2:$F$300,F50,'RT 10K'!$J$2:$J$300)</f>
        <v>0</v>
      </c>
      <c r="K50" s="3">
        <f>sumif('Manch Half'!$F$2:$F$301,F50,'Manch Half'!$J$2:$J$301)</f>
        <v>2.5</v>
      </c>
      <c r="L50" s="2">
        <f t="shared" si="2"/>
        <v>2.5</v>
      </c>
    </row>
    <row r="51">
      <c r="A51" s="1" t="s">
        <v>458</v>
      </c>
      <c r="B51" s="1" t="s">
        <v>584</v>
      </c>
      <c r="C51" s="1" t="s">
        <v>26</v>
      </c>
      <c r="D51" s="1">
        <v>54.0</v>
      </c>
      <c r="E51" s="1" t="s">
        <v>10</v>
      </c>
      <c r="F51" s="6" t="str">
        <f t="shared" si="1"/>
        <v>StephenAlexanderMMILL</v>
      </c>
      <c r="G51" s="2">
        <f>sumif('Track 5K'!$F$2:$F$301,F51,'Track 5K'!$J$2:$J$301)</f>
        <v>0</v>
      </c>
      <c r="H51" s="3">
        <f>sumif(Luti!$F$2:$F$304,F51,Luti!$J$2:$J$304)</f>
        <v>0</v>
      </c>
      <c r="I51" s="3">
        <f>sumif(Sandown!$F$2:$F$302,F51,Sandown!$J$2:$J$302)</f>
        <v>0</v>
      </c>
      <c r="J51" s="3">
        <f>sumif('RT 10K'!$F$2:$F$300,F51,'RT 10K'!$J$2:$J$300)</f>
        <v>0</v>
      </c>
      <c r="K51" s="3">
        <f>sumif('Manch Half'!$F$2:$F$301,F51,'Manch Half'!$J$2:$J$301)</f>
        <v>2.03125</v>
      </c>
      <c r="L51" s="2">
        <f t="shared" si="2"/>
        <v>2.03125</v>
      </c>
    </row>
    <row r="52">
      <c r="A52" s="1" t="s">
        <v>216</v>
      </c>
      <c r="B52" s="1" t="s">
        <v>589</v>
      </c>
      <c r="C52" s="1" t="s">
        <v>26</v>
      </c>
      <c r="D52" s="1">
        <v>52.0</v>
      </c>
      <c r="E52" s="1" t="s">
        <v>7</v>
      </c>
      <c r="F52" s="6" t="str">
        <f t="shared" si="1"/>
        <v>ChrisMabonMGCS</v>
      </c>
      <c r="G52" s="2">
        <f>sumif('Track 5K'!$F$2:$F$301,F52,'Track 5K'!$J$2:$J$301)</f>
        <v>0.2734375</v>
      </c>
      <c r="H52" s="3">
        <f>sumif(Luti!$F$2:$F$304,F52,Luti!$J$2:$J$304)</f>
        <v>1.09375</v>
      </c>
      <c r="I52" s="3">
        <f>sumif(Sandown!$F$2:$F$302,F52,Sandown!$J$2:$J$302)</f>
        <v>0</v>
      </c>
      <c r="J52" s="3">
        <f>sumif('RT 10K'!$F$2:$F$300,F52,'RT 10K'!$J$2:$J$300)</f>
        <v>0</v>
      </c>
      <c r="K52" s="3">
        <f>sumif('Manch Half'!$F$2:$F$301,F52,'Manch Half'!$J$2:$J$301)</f>
        <v>0</v>
      </c>
      <c r="L52" s="2">
        <f t="shared" si="2"/>
        <v>1.3671875</v>
      </c>
    </row>
    <row r="53">
      <c r="A53" s="1" t="s">
        <v>413</v>
      </c>
      <c r="B53" s="1" t="s">
        <v>601</v>
      </c>
      <c r="C53" s="1" t="s">
        <v>26</v>
      </c>
      <c r="D53" s="1">
        <v>57.0</v>
      </c>
      <c r="E53" s="1" t="s">
        <v>10</v>
      </c>
      <c r="F53" s="6" t="str">
        <f t="shared" si="1"/>
        <v>JohnHickmanMMILL</v>
      </c>
      <c r="G53" s="2">
        <f>sumif('Track 5K'!$F$2:$F$301,F53,'Track 5K'!$J$2:$J$301)</f>
        <v>0.625</v>
      </c>
      <c r="H53" s="3">
        <f>sumif(Luti!$F$2:$F$304,F53,Luti!$J$2:$J$304)</f>
        <v>0</v>
      </c>
      <c r="I53" s="3">
        <f>sumif(Sandown!$F$2:$F$302,F53,Sandown!$J$2:$J$302)</f>
        <v>0</v>
      </c>
      <c r="J53" s="3">
        <f>sumif('RT 10K'!$F$2:$F$300,F53,'RT 10K'!$J$2:$J$300)</f>
        <v>0</v>
      </c>
      <c r="K53" s="3">
        <f>sumif('Manch Half'!$F$2:$F$301,F53,'Manch Half'!$J$2:$J$301)</f>
        <v>0</v>
      </c>
      <c r="L53" s="2">
        <f t="shared" si="2"/>
        <v>0.625</v>
      </c>
    </row>
    <row r="54">
      <c r="A54" s="1" t="s">
        <v>397</v>
      </c>
      <c r="B54" s="1" t="s">
        <v>602</v>
      </c>
      <c r="C54" s="1" t="s">
        <v>26</v>
      </c>
      <c r="D54" s="1">
        <v>52.0</v>
      </c>
      <c r="E54" s="1" t="s">
        <v>10</v>
      </c>
      <c r="F54" s="6" t="str">
        <f t="shared" si="1"/>
        <v>PeterLincolnMMILL</v>
      </c>
      <c r="G54" s="2">
        <f>sumif('Track 5K'!$F$2:$F$301,F54,'Track 5K'!$J$2:$J$301)</f>
        <v>0.5859375</v>
      </c>
      <c r="H54" s="3">
        <f>sumif(Luti!$F$2:$F$304,F54,Luti!$J$2:$J$304)</f>
        <v>0</v>
      </c>
      <c r="I54" s="3">
        <f>sumif(Sandown!$F$2:$F$302,F54,Sandown!$J$2:$J$302)</f>
        <v>0</v>
      </c>
      <c r="J54" s="3">
        <f>sumif('RT 10K'!$F$2:$F$300,F54,'RT 10K'!$J$2:$J$300)</f>
        <v>0</v>
      </c>
      <c r="K54" s="3">
        <f>sumif('Manch Half'!$F$2:$F$301,F54,'Manch Half'!$J$2:$J$301)</f>
        <v>0</v>
      </c>
      <c r="L54" s="2">
        <f t="shared" si="2"/>
        <v>0.5859375</v>
      </c>
    </row>
    <row r="55">
      <c r="A55" s="1" t="s">
        <v>610</v>
      </c>
      <c r="B55" s="1" t="s">
        <v>611</v>
      </c>
      <c r="C55" s="1" t="s">
        <v>26</v>
      </c>
      <c r="D55" s="1">
        <v>56.0</v>
      </c>
      <c r="E55" s="1" t="s">
        <v>10</v>
      </c>
      <c r="F55" s="6" t="str">
        <f t="shared" si="1"/>
        <v>DamianManginiMMILL</v>
      </c>
      <c r="G55" s="2">
        <f>sumif('Track 5K'!$F$2:$F$301,F55,'Track 5K'!$J$2:$J$301)</f>
        <v>0.1953125</v>
      </c>
      <c r="H55" s="3">
        <f>sumif(Luti!$F$2:$F$304,F55,Luti!$J$2:$J$304)</f>
        <v>0</v>
      </c>
      <c r="I55" s="3">
        <f>sumif(Sandown!$F$2:$F$302,F55,Sandown!$J$2:$J$302)</f>
        <v>0</v>
      </c>
      <c r="J55" s="3">
        <f>sumif('RT 10K'!$F$2:$F$300,F55,'RT 10K'!$J$2:$J$300)</f>
        <v>0</v>
      </c>
      <c r="K55" s="3">
        <f>sumif('Manch Half'!$F$2:$F$301,F55,'Manch Half'!$J$2:$J$301)</f>
        <v>0</v>
      </c>
      <c r="L55" s="2">
        <f t="shared" si="2"/>
        <v>0.1953125</v>
      </c>
    </row>
    <row r="56">
      <c r="A56" s="1" t="s">
        <v>618</v>
      </c>
      <c r="B56" s="1" t="s">
        <v>619</v>
      </c>
      <c r="C56" s="1" t="s">
        <v>26</v>
      </c>
      <c r="D56" s="1">
        <v>53.0</v>
      </c>
      <c r="E56" s="1" t="s">
        <v>10</v>
      </c>
      <c r="F56" s="6" t="str">
        <f t="shared" si="1"/>
        <v>JeffreyDesrosiersMMILL</v>
      </c>
      <c r="G56" s="2">
        <f>sumif('Track 5K'!$F$2:$F$301,F56,'Track 5K'!$J$2:$J$301)</f>
        <v>0.078125</v>
      </c>
      <c r="H56" s="3">
        <f>sumif(Luti!$F$2:$F$304,F56,Luti!$J$2:$J$304)</f>
        <v>0</v>
      </c>
      <c r="I56" s="3">
        <f>sumif(Sandown!$F$2:$F$302,F56,Sandown!$J$2:$J$302)</f>
        <v>0</v>
      </c>
      <c r="J56" s="3">
        <f>sumif('RT 10K'!$F$2:$F$300,F56,'RT 10K'!$J$2:$J$300)</f>
        <v>0</v>
      </c>
      <c r="K56" s="3">
        <f>sumif('Manch Half'!$F$2:$F$301,F56,'Manch Half'!$J$2:$J$301)</f>
        <v>0</v>
      </c>
      <c r="L56" s="2">
        <f t="shared" si="2"/>
        <v>0.078125</v>
      </c>
    </row>
  </sheetData>
  <autoFilter ref="$A$1:$L$884">
    <sortState ref="A1:L884">
      <sortCondition descending="1" ref="L1:L884"/>
      <sortCondition ref="D1:D884"/>
    </sortState>
  </autoFil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hidden="1" min="6" max="6" width="12.63"/>
  </cols>
  <sheetData>
    <row r="1">
      <c r="A1" s="1" t="s">
        <v>19</v>
      </c>
      <c r="B1" s="1" t="s">
        <v>20</v>
      </c>
      <c r="C1" s="1" t="s">
        <v>21</v>
      </c>
      <c r="D1" s="1" t="s">
        <v>22</v>
      </c>
      <c r="E1" s="1" t="s">
        <v>23</v>
      </c>
      <c r="F1" s="1" t="s">
        <v>62</v>
      </c>
      <c r="G1" s="1" t="s">
        <v>1</v>
      </c>
      <c r="H1" s="1" t="s">
        <v>2</v>
      </c>
      <c r="I1" s="1" t="s">
        <v>3</v>
      </c>
      <c r="J1" s="1" t="s">
        <v>4</v>
      </c>
      <c r="K1" s="1" t="s">
        <v>5</v>
      </c>
      <c r="L1" s="1" t="s">
        <v>6</v>
      </c>
    </row>
    <row r="2">
      <c r="A2" s="1" t="s">
        <v>397</v>
      </c>
      <c r="B2" s="1" t="s">
        <v>398</v>
      </c>
      <c r="C2" s="1" t="s">
        <v>26</v>
      </c>
      <c r="D2" s="1">
        <v>65.0</v>
      </c>
      <c r="E2" s="1" t="s">
        <v>10</v>
      </c>
      <c r="F2" s="6" t="str">
        <f t="shared" ref="F2:F30" si="1">A2&amp;B2&amp;C2&amp;E2</f>
        <v>PeterWasylakMMILL</v>
      </c>
      <c r="G2" s="2">
        <f>sumif('Track 5K'!$F$2:$F$301,F2,'Track 5K'!$J$2:$J$301)</f>
        <v>0</v>
      </c>
      <c r="H2" s="3">
        <f>sumif(Luti!$F$2:$F$304,F2,Luti!$J$2:$J$304)</f>
        <v>37.5</v>
      </c>
      <c r="I2" s="3">
        <f>sumif(Sandown!$F$2:$F$302,F2,Sandown!$J$2:$J$302)</f>
        <v>37.5</v>
      </c>
      <c r="J2" s="3">
        <f>sumif('RT 10K'!$F$2:$F$300,F2,'RT 10K'!$J$2:$J$300)</f>
        <v>60</v>
      </c>
      <c r="K2" s="3">
        <f>sumif('Manch Half'!$F$2:$F$301,F2,'Manch Half'!$J$2:$J$301)</f>
        <v>40</v>
      </c>
      <c r="L2" s="2">
        <f t="shared" ref="L2:L30" si="2">sum(G2:K2)</f>
        <v>175</v>
      </c>
    </row>
    <row r="3">
      <c r="A3" s="1" t="s">
        <v>402</v>
      </c>
      <c r="B3" s="1" t="s">
        <v>403</v>
      </c>
      <c r="C3" s="1" t="s">
        <v>26</v>
      </c>
      <c r="D3" s="1">
        <v>62.0</v>
      </c>
      <c r="E3" s="1" t="s">
        <v>9</v>
      </c>
      <c r="F3" s="6" t="str">
        <f t="shared" si="1"/>
        <v>CharlieButtreyMUVRC</v>
      </c>
      <c r="G3" s="2">
        <f>sumif('Track 5K'!$F$2:$F$301,F3,'Track 5K'!$J$2:$J$301)</f>
        <v>0</v>
      </c>
      <c r="H3" s="3">
        <f>sumif(Luti!$F$2:$F$304,F3,Luti!$J$2:$J$304)</f>
        <v>35</v>
      </c>
      <c r="I3" s="3">
        <f>sumif(Sandown!$F$2:$F$302,F3,Sandown!$J$2:$J$302)</f>
        <v>0</v>
      </c>
      <c r="J3" s="3">
        <f>sumif('RT 10K'!$F$2:$F$300,F3,'RT 10K'!$J$2:$J$300)</f>
        <v>95</v>
      </c>
      <c r="K3" s="3">
        <f>sumif('Manch Half'!$F$2:$F$301,F3,'Manch Half'!$J$2:$J$301)</f>
        <v>0</v>
      </c>
      <c r="L3" s="2">
        <f t="shared" si="2"/>
        <v>130</v>
      </c>
    </row>
    <row r="4">
      <c r="A4" s="1" t="s">
        <v>418</v>
      </c>
      <c r="B4" s="1" t="s">
        <v>419</v>
      </c>
      <c r="C4" s="1" t="s">
        <v>26</v>
      </c>
      <c r="D4" s="1">
        <v>63.0</v>
      </c>
      <c r="E4" s="1" t="s">
        <v>8</v>
      </c>
      <c r="F4" s="6" t="str">
        <f t="shared" si="1"/>
        <v>LenEarnshawMGDTC</v>
      </c>
      <c r="G4" s="2">
        <f>sumif('Track 5K'!$F$2:$F$301,F4,'Track 5K'!$J$2:$J$301)</f>
        <v>0</v>
      </c>
      <c r="H4" s="3">
        <f>sumif(Luti!$F$2:$F$304,F4,Luti!$J$2:$J$304)</f>
        <v>0</v>
      </c>
      <c r="I4" s="3">
        <f>sumif(Sandown!$F$2:$F$302,F4,Sandown!$J$2:$J$302)</f>
        <v>65</v>
      </c>
      <c r="J4" s="3">
        <f>sumif('RT 10K'!$F$2:$F$300,F4,'RT 10K'!$J$2:$J$300)</f>
        <v>0</v>
      </c>
      <c r="K4" s="3">
        <f>sumif('Manch Half'!$F$2:$F$301,F4,'Manch Half'!$J$2:$J$301)</f>
        <v>37.5</v>
      </c>
      <c r="L4" s="2">
        <f t="shared" si="2"/>
        <v>102.5</v>
      </c>
    </row>
    <row r="5">
      <c r="A5" s="1" t="s">
        <v>413</v>
      </c>
      <c r="B5" s="1" t="s">
        <v>423</v>
      </c>
      <c r="C5" s="1" t="s">
        <v>26</v>
      </c>
      <c r="D5" s="1">
        <v>60.0</v>
      </c>
      <c r="E5" s="1" t="s">
        <v>12</v>
      </c>
      <c r="F5" s="6" t="str">
        <f t="shared" si="1"/>
        <v>JohnStanzelMGMRC</v>
      </c>
      <c r="G5" s="2">
        <f>sumif('Track 5K'!$F$2:$F$301,F5,'Track 5K'!$J$2:$J$301)</f>
        <v>0</v>
      </c>
      <c r="H5" s="3">
        <f>sumif(Luti!$F$2:$F$304,F5,Luti!$J$2:$J$304)</f>
        <v>0</v>
      </c>
      <c r="I5" s="3">
        <f>sumif(Sandown!$F$2:$F$302,F5,Sandown!$J$2:$J$302)</f>
        <v>0</v>
      </c>
      <c r="J5" s="3">
        <f>sumif('RT 10K'!$F$2:$F$300,F5,'RT 10K'!$J$2:$J$300)</f>
        <v>0</v>
      </c>
      <c r="K5" s="3">
        <f>sumif('Manch Half'!$F$2:$F$301,F5,'Manch Half'!$J$2:$J$301)</f>
        <v>95</v>
      </c>
      <c r="L5" s="2">
        <f t="shared" si="2"/>
        <v>95</v>
      </c>
    </row>
    <row r="6">
      <c r="A6" s="1" t="s">
        <v>433</v>
      </c>
      <c r="B6" s="1" t="s">
        <v>64</v>
      </c>
      <c r="C6" s="1" t="s">
        <v>26</v>
      </c>
      <c r="D6" s="1">
        <v>67.0</v>
      </c>
      <c r="E6" s="1" t="s">
        <v>9</v>
      </c>
      <c r="F6" s="6" t="str">
        <f t="shared" si="1"/>
        <v>JeffReedMUVRC</v>
      </c>
      <c r="G6" s="2">
        <f>sumif('Track 5K'!$F$2:$F$301,F6,'Track 5K'!$J$2:$J$301)</f>
        <v>75</v>
      </c>
      <c r="H6" s="3">
        <f>sumif(Luti!$F$2:$F$304,F6,Luti!$J$2:$J$304)</f>
        <v>0</v>
      </c>
      <c r="I6" s="3">
        <f>sumif(Sandown!$F$2:$F$302,F6,Sandown!$J$2:$J$302)</f>
        <v>0</v>
      </c>
      <c r="J6" s="3">
        <f>sumif('RT 10K'!$F$2:$F$300,F6,'RT 10K'!$J$2:$J$300)</f>
        <v>0</v>
      </c>
      <c r="K6" s="3">
        <f>sumif('Manch Half'!$F$2:$F$301,F6,'Manch Half'!$J$2:$J$301)</f>
        <v>0</v>
      </c>
      <c r="L6" s="2">
        <f t="shared" si="2"/>
        <v>75</v>
      </c>
    </row>
    <row r="7">
      <c r="A7" s="1" t="s">
        <v>411</v>
      </c>
      <c r="B7" s="1" t="s">
        <v>437</v>
      </c>
      <c r="C7" s="1" t="s">
        <v>26</v>
      </c>
      <c r="D7" s="1">
        <v>64.0</v>
      </c>
      <c r="E7" s="1" t="s">
        <v>8</v>
      </c>
      <c r="F7" s="6" t="str">
        <f t="shared" si="1"/>
        <v>JimPetersMGDTC</v>
      </c>
      <c r="G7" s="2">
        <f>sumif('Track 5K'!$F$2:$F$301,F7,'Track 5K'!$J$2:$J$301)</f>
        <v>5.9375</v>
      </c>
      <c r="H7" s="3">
        <f>sumif(Luti!$F$2:$F$304,F7,Luti!$J$2:$J$304)</f>
        <v>21.25</v>
      </c>
      <c r="I7" s="3">
        <f>sumif(Sandown!$F$2:$F$302,F7,Sandown!$J$2:$J$302)</f>
        <v>23.75</v>
      </c>
      <c r="J7" s="3">
        <f>sumif('RT 10K'!$F$2:$F$300,F7,'RT 10K'!$J$2:$J$300)</f>
        <v>0</v>
      </c>
      <c r="K7" s="3">
        <f>sumif('Manch Half'!$F$2:$F$301,F7,'Manch Half'!$J$2:$J$301)</f>
        <v>0</v>
      </c>
      <c r="L7" s="2">
        <f t="shared" si="2"/>
        <v>50.9375</v>
      </c>
    </row>
    <row r="8">
      <c r="A8" s="1" t="s">
        <v>413</v>
      </c>
      <c r="B8" s="1" t="s">
        <v>447</v>
      </c>
      <c r="C8" s="1" t="s">
        <v>26</v>
      </c>
      <c r="D8" s="1">
        <v>62.0</v>
      </c>
      <c r="E8" s="1" t="s">
        <v>7</v>
      </c>
      <c r="F8" s="6" t="str">
        <f t="shared" si="1"/>
        <v>JohnSingelaisMGCS</v>
      </c>
      <c r="G8" s="2">
        <f>sumif('Track 5K'!$F$2:$F$301,F8,'Track 5K'!$J$2:$J$301)</f>
        <v>0</v>
      </c>
      <c r="H8" s="3">
        <f>sumif(Luti!$F$2:$F$304,F8,Luti!$J$2:$J$304)</f>
        <v>0</v>
      </c>
      <c r="I8" s="3">
        <f>sumif(Sandown!$F$2:$F$302,F8,Sandown!$J$2:$J$302)</f>
        <v>0</v>
      </c>
      <c r="J8" s="3">
        <f>sumif('RT 10K'!$F$2:$F$300,F8,'RT 10K'!$J$2:$J$300)</f>
        <v>0</v>
      </c>
      <c r="K8" s="3">
        <f>sumif('Manch Half'!$F$2:$F$301,F8,'Manch Half'!$J$2:$J$301)</f>
        <v>45</v>
      </c>
      <c r="L8" s="2">
        <f t="shared" si="2"/>
        <v>45</v>
      </c>
    </row>
    <row r="9">
      <c r="A9" s="1" t="s">
        <v>54</v>
      </c>
      <c r="B9" s="1" t="s">
        <v>55</v>
      </c>
      <c r="C9" s="1" t="s">
        <v>26</v>
      </c>
      <c r="D9" s="1">
        <v>62.0</v>
      </c>
      <c r="E9" s="1" t="s">
        <v>7</v>
      </c>
      <c r="F9" s="6" t="str">
        <f t="shared" si="1"/>
        <v>BruceContiMGCS</v>
      </c>
      <c r="G9" s="2">
        <f>sumif('Track 5K'!$F$2:$F$301,F9,'Track 5K'!$J$2:$J$301)</f>
        <v>0.859375</v>
      </c>
      <c r="H9" s="3">
        <f>sumif(Luti!$F$2:$F$304,F9,Luti!$J$2:$J$304)</f>
        <v>3.125</v>
      </c>
      <c r="I9" s="3">
        <f>sumif(Sandown!$F$2:$F$302,F9,Sandown!$J$2:$J$302)</f>
        <v>10.625</v>
      </c>
      <c r="J9" s="3">
        <f>sumif('RT 10K'!$F$2:$F$300,F9,'RT 10K'!$J$2:$J$300)</f>
        <v>17.5</v>
      </c>
      <c r="K9" s="3">
        <f>sumif('Manch Half'!$F$2:$F$301,F9,'Manch Half'!$J$2:$J$301)</f>
        <v>3.75</v>
      </c>
      <c r="L9" s="2">
        <f t="shared" si="2"/>
        <v>35.859375</v>
      </c>
    </row>
    <row r="10">
      <c r="A10" s="1" t="s">
        <v>468</v>
      </c>
      <c r="B10" s="1" t="s">
        <v>469</v>
      </c>
      <c r="C10" s="1" t="s">
        <v>26</v>
      </c>
      <c r="D10" s="1">
        <v>60.0</v>
      </c>
      <c r="E10" s="1" t="s">
        <v>7</v>
      </c>
      <c r="F10" s="6" t="str">
        <f t="shared" si="1"/>
        <v>RickRoyMGCS</v>
      </c>
      <c r="G10" s="2">
        <f>sumif('Track 5K'!$F$2:$F$301,F10,'Track 5K'!$J$2:$J$301)</f>
        <v>0</v>
      </c>
      <c r="H10" s="3">
        <f>sumif(Luti!$F$2:$F$304,F10,Luti!$J$2:$J$304)</f>
        <v>0</v>
      </c>
      <c r="I10" s="3">
        <f>sumif(Sandown!$F$2:$F$302,F10,Sandown!$J$2:$J$302)</f>
        <v>0</v>
      </c>
      <c r="J10" s="3">
        <f>sumif('RT 10K'!$F$2:$F$300,F10,'RT 10K'!$J$2:$J$300)</f>
        <v>0</v>
      </c>
      <c r="K10" s="3">
        <f>sumif('Manch Half'!$F$2:$F$301,F10,'Manch Half'!$J$2:$J$301)</f>
        <v>25</v>
      </c>
      <c r="L10" s="2">
        <f t="shared" si="2"/>
        <v>25</v>
      </c>
    </row>
    <row r="11">
      <c r="A11" s="1" t="s">
        <v>473</v>
      </c>
      <c r="B11" s="1" t="s">
        <v>113</v>
      </c>
      <c r="C11" s="1" t="s">
        <v>26</v>
      </c>
      <c r="D11" s="1">
        <v>66.0</v>
      </c>
      <c r="E11" s="1" t="s">
        <v>8</v>
      </c>
      <c r="F11" s="6" t="str">
        <f t="shared" si="1"/>
        <v>GarySomogieMGDTC</v>
      </c>
      <c r="G11" s="2">
        <f>sumif('Track 5K'!$F$2:$F$301,F11,'Track 5K'!$J$2:$J$301)</f>
        <v>1.484375</v>
      </c>
      <c r="H11" s="3">
        <f>sumif(Luti!$F$2:$F$304,F11,Luti!$J$2:$J$304)</f>
        <v>2.34375</v>
      </c>
      <c r="I11" s="3">
        <f>sumif(Sandown!$F$2:$F$302,F11,Sandown!$J$2:$J$302)</f>
        <v>6.25</v>
      </c>
      <c r="J11" s="3">
        <f>sumif('RT 10K'!$F$2:$F$300,F11,'RT 10K'!$J$2:$J$300)</f>
        <v>12.5</v>
      </c>
      <c r="K11" s="3">
        <f>sumif('Manch Half'!$F$2:$F$301,F11,'Manch Half'!$J$2:$J$301)</f>
        <v>0</v>
      </c>
      <c r="L11" s="2">
        <f t="shared" si="2"/>
        <v>22.578125</v>
      </c>
    </row>
    <row r="12">
      <c r="A12" s="1" t="s">
        <v>433</v>
      </c>
      <c r="B12" s="1" t="s">
        <v>115</v>
      </c>
      <c r="C12" s="1" t="s">
        <v>26</v>
      </c>
      <c r="D12" s="1">
        <v>63.0</v>
      </c>
      <c r="E12" s="1" t="s">
        <v>8</v>
      </c>
      <c r="F12" s="6" t="str">
        <f t="shared" si="1"/>
        <v>JeffCrothersMGDTC</v>
      </c>
      <c r="G12" s="2">
        <f>sumif('Track 5K'!$F$2:$F$301,F12,'Track 5K'!$J$2:$J$301)</f>
        <v>0</v>
      </c>
      <c r="H12" s="3">
        <f>sumif(Luti!$F$2:$F$304,F12,Luti!$J$2:$J$304)</f>
        <v>0</v>
      </c>
      <c r="I12" s="3">
        <f>sumif(Sandown!$F$2:$F$302,F12,Sandown!$J$2:$J$302)</f>
        <v>21.25</v>
      </c>
      <c r="J12" s="3">
        <f>sumif('RT 10K'!$F$2:$F$300,F12,'RT 10K'!$J$2:$J$300)</f>
        <v>0</v>
      </c>
      <c r="K12" s="3">
        <f>sumif('Manch Half'!$F$2:$F$301,F12,'Manch Half'!$J$2:$J$301)</f>
        <v>0</v>
      </c>
      <c r="L12" s="2">
        <f t="shared" si="2"/>
        <v>21.25</v>
      </c>
    </row>
    <row r="13">
      <c r="A13" s="1" t="s">
        <v>29</v>
      </c>
      <c r="B13" s="1" t="s">
        <v>485</v>
      </c>
      <c r="C13" s="1" t="s">
        <v>26</v>
      </c>
      <c r="D13" s="1">
        <v>60.0</v>
      </c>
      <c r="E13" s="1" t="s">
        <v>8</v>
      </c>
      <c r="F13" s="6" t="str">
        <f t="shared" si="1"/>
        <v>MarkLutterMGDTC</v>
      </c>
      <c r="G13" s="2">
        <f>sumif('Track 5K'!$F$2:$F$301,F13,'Track 5K'!$J$2:$J$301)</f>
        <v>0.703125</v>
      </c>
      <c r="H13" s="3">
        <f>sumif(Luti!$F$2:$F$304,F13,Luti!$J$2:$J$304)</f>
        <v>5.3125</v>
      </c>
      <c r="I13" s="3">
        <f>sumif(Sandown!$F$2:$F$302,F13,Sandown!$J$2:$J$302)</f>
        <v>11.875</v>
      </c>
      <c r="J13" s="3">
        <f>sumif('RT 10K'!$F$2:$F$300,F13,'RT 10K'!$J$2:$J$300)</f>
        <v>0</v>
      </c>
      <c r="K13" s="3">
        <f>sumif('Manch Half'!$F$2:$F$301,F13,'Manch Half'!$J$2:$J$301)</f>
        <v>0</v>
      </c>
      <c r="L13" s="2">
        <f t="shared" si="2"/>
        <v>17.890625</v>
      </c>
    </row>
    <row r="14">
      <c r="A14" s="1" t="s">
        <v>421</v>
      </c>
      <c r="B14" s="1" t="s">
        <v>492</v>
      </c>
      <c r="C14" s="1" t="s">
        <v>26</v>
      </c>
      <c r="D14" s="1">
        <v>66.0</v>
      </c>
      <c r="E14" s="1" t="s">
        <v>9</v>
      </c>
      <c r="F14" s="6" t="str">
        <f t="shared" si="1"/>
        <v>PatrickMcCabeMUVRC</v>
      </c>
      <c r="G14" s="2">
        <f>sumif('Track 5K'!$F$2:$F$301,F14,'Track 5K'!$J$2:$J$301)</f>
        <v>0</v>
      </c>
      <c r="H14" s="3">
        <f>sumif(Luti!$F$2:$F$304,F14,Luti!$J$2:$J$304)</f>
        <v>0</v>
      </c>
      <c r="I14" s="3">
        <f>sumif(Sandown!$F$2:$F$302,F14,Sandown!$J$2:$J$302)</f>
        <v>0</v>
      </c>
      <c r="J14" s="3">
        <f>sumif('RT 10K'!$F$2:$F$300,F14,'RT 10K'!$J$2:$J$300)</f>
        <v>16.25</v>
      </c>
      <c r="K14" s="3">
        <f>sumif('Manch Half'!$F$2:$F$301,F14,'Manch Half'!$J$2:$J$301)</f>
        <v>0</v>
      </c>
      <c r="L14" s="2">
        <f t="shared" si="2"/>
        <v>16.25</v>
      </c>
    </row>
    <row r="15">
      <c r="A15" s="1" t="s">
        <v>493</v>
      </c>
      <c r="B15" s="1" t="s">
        <v>236</v>
      </c>
      <c r="C15" s="1" t="s">
        <v>26</v>
      </c>
      <c r="D15" s="1">
        <v>68.0</v>
      </c>
      <c r="E15" s="1" t="s">
        <v>10</v>
      </c>
      <c r="F15" s="6" t="str">
        <f t="shared" si="1"/>
        <v>DavidFarrellMMILL</v>
      </c>
      <c r="G15" s="2">
        <f>sumif('Track 5K'!$F$2:$F$301,F15,'Track 5K'!$J$2:$J$301)</f>
        <v>0</v>
      </c>
      <c r="H15" s="3">
        <f>sumif(Luti!$F$2:$F$304,F15,Luti!$J$2:$J$304)</f>
        <v>0</v>
      </c>
      <c r="I15" s="3">
        <f>sumif(Sandown!$F$2:$F$302,F15,Sandown!$J$2:$J$302)</f>
        <v>0</v>
      </c>
      <c r="J15" s="3">
        <f>sumif('RT 10K'!$F$2:$F$300,F15,'RT 10K'!$J$2:$J$300)</f>
        <v>0</v>
      </c>
      <c r="K15" s="3">
        <f>sumif('Manch Half'!$F$2:$F$301,F15,'Manch Half'!$J$2:$J$301)</f>
        <v>16.25</v>
      </c>
      <c r="L15" s="2">
        <f t="shared" si="2"/>
        <v>16.25</v>
      </c>
    </row>
    <row r="16">
      <c r="A16" s="1" t="s">
        <v>500</v>
      </c>
      <c r="B16" s="1" t="s">
        <v>501</v>
      </c>
      <c r="C16" s="1" t="s">
        <v>26</v>
      </c>
      <c r="D16" s="1">
        <v>63.0</v>
      </c>
      <c r="E16" s="1" t="s">
        <v>8</v>
      </c>
      <c r="F16" s="6" t="str">
        <f t="shared" si="1"/>
        <v>RonFallerMGDTC</v>
      </c>
      <c r="G16" s="2">
        <f>sumif('Track 5K'!$F$2:$F$301,F16,'Track 5K'!$J$2:$J$301)</f>
        <v>0</v>
      </c>
      <c r="H16" s="3">
        <f>sumif(Luti!$F$2:$F$304,F16,Luti!$J$2:$J$304)</f>
        <v>0</v>
      </c>
      <c r="I16" s="3">
        <f>sumif(Sandown!$F$2:$F$302,F16,Sandown!$J$2:$J$302)</f>
        <v>0</v>
      </c>
      <c r="J16" s="3">
        <f>sumif('RT 10K'!$F$2:$F$300,F16,'RT 10K'!$J$2:$J$300)</f>
        <v>0</v>
      </c>
      <c r="K16" s="3">
        <f>sumif('Manch Half'!$F$2:$F$301,F16,'Manch Half'!$J$2:$J$301)</f>
        <v>13.75</v>
      </c>
      <c r="L16" s="2">
        <f t="shared" si="2"/>
        <v>13.75</v>
      </c>
    </row>
    <row r="17">
      <c r="A17" s="1" t="s">
        <v>397</v>
      </c>
      <c r="B17" s="1" t="s">
        <v>517</v>
      </c>
      <c r="C17" s="1" t="s">
        <v>26</v>
      </c>
      <c r="D17" s="1">
        <v>62.0</v>
      </c>
      <c r="E17" s="1" t="s">
        <v>8</v>
      </c>
      <c r="F17" s="6" t="str">
        <f t="shared" si="1"/>
        <v>PeterCalmbreseMGDTC</v>
      </c>
      <c r="G17" s="2">
        <f>sumif('Track 5K'!$F$2:$F$301,F17,'Track 5K'!$J$2:$J$301)</f>
        <v>0</v>
      </c>
      <c r="H17" s="3">
        <f>sumif(Luti!$F$2:$F$304,F17,Luti!$J$2:$J$304)</f>
        <v>0</v>
      </c>
      <c r="I17" s="3">
        <f>sumif(Sandown!$F$2:$F$302,F17,Sandown!$J$2:$J$302)</f>
        <v>11.25</v>
      </c>
      <c r="J17" s="3">
        <f>sumif('RT 10K'!$F$2:$F$300,F17,'RT 10K'!$J$2:$J$300)</f>
        <v>0</v>
      </c>
      <c r="K17" s="3">
        <f>sumif('Manch Half'!$F$2:$F$301,F17,'Manch Half'!$J$2:$J$301)</f>
        <v>0</v>
      </c>
      <c r="L17" s="2">
        <f t="shared" si="2"/>
        <v>11.25</v>
      </c>
    </row>
    <row r="18">
      <c r="A18" s="1" t="s">
        <v>397</v>
      </c>
      <c r="B18" s="1" t="s">
        <v>526</v>
      </c>
      <c r="C18" s="1" t="s">
        <v>26</v>
      </c>
      <c r="D18" s="1">
        <v>62.0</v>
      </c>
      <c r="E18" s="1" t="s">
        <v>8</v>
      </c>
      <c r="F18" s="6" t="str">
        <f t="shared" si="1"/>
        <v>PeterCalabreseMGDTC</v>
      </c>
      <c r="G18" s="2">
        <f>sumif('Track 5K'!$F$2:$F$301,F18,'Track 5K'!$J$2:$J$301)</f>
        <v>1.25</v>
      </c>
      <c r="H18" s="3">
        <f>sumif(Luti!$F$2:$F$304,F18,Luti!$J$2:$J$304)</f>
        <v>8.125</v>
      </c>
      <c r="I18" s="3">
        <f>sumif(Sandown!$F$2:$F$302,F18,Sandown!$J$2:$J$302)</f>
        <v>0</v>
      </c>
      <c r="J18" s="3">
        <f>sumif('RT 10K'!$F$2:$F$300,F18,'RT 10K'!$J$2:$J$300)</f>
        <v>0</v>
      </c>
      <c r="K18" s="3">
        <f>sumif('Manch Half'!$F$2:$F$301,F18,'Manch Half'!$J$2:$J$301)</f>
        <v>0</v>
      </c>
      <c r="L18" s="2">
        <f t="shared" si="2"/>
        <v>9.375</v>
      </c>
    </row>
    <row r="19">
      <c r="A19" s="1" t="s">
        <v>411</v>
      </c>
      <c r="B19" s="1" t="s">
        <v>528</v>
      </c>
      <c r="C19" s="1" t="s">
        <v>26</v>
      </c>
      <c r="D19" s="1">
        <v>67.0</v>
      </c>
      <c r="E19" s="1" t="s">
        <v>7</v>
      </c>
      <c r="F19" s="6" t="str">
        <f t="shared" si="1"/>
        <v>JimEckeMGCS</v>
      </c>
      <c r="G19" s="2">
        <f>sumif('Track 5K'!$F$2:$F$301,F19,'Track 5K'!$J$2:$J$301)</f>
        <v>0</v>
      </c>
      <c r="H19" s="3">
        <f>sumif(Luti!$F$2:$F$304,F19,Luti!$J$2:$J$304)</f>
        <v>8.75</v>
      </c>
      <c r="I19" s="3">
        <f>sumif(Sandown!$F$2:$F$302,F19,Sandown!$J$2:$J$302)</f>
        <v>0</v>
      </c>
      <c r="J19" s="3">
        <f>sumif('RT 10K'!$F$2:$F$300,F19,'RT 10K'!$J$2:$J$300)</f>
        <v>0</v>
      </c>
      <c r="K19" s="3">
        <f>sumif('Manch Half'!$F$2:$F$301,F19,'Manch Half'!$J$2:$J$301)</f>
        <v>0</v>
      </c>
      <c r="L19" s="2">
        <f t="shared" si="2"/>
        <v>8.75</v>
      </c>
    </row>
    <row r="20">
      <c r="A20" s="1" t="s">
        <v>539</v>
      </c>
      <c r="B20" s="1" t="s">
        <v>540</v>
      </c>
      <c r="C20" s="1" t="s">
        <v>26</v>
      </c>
      <c r="D20" s="1">
        <v>60.0</v>
      </c>
      <c r="E20" s="1" t="s">
        <v>9</v>
      </c>
      <c r="F20" s="6" t="str">
        <f t="shared" si="1"/>
        <v>TimothySmithMUVRC</v>
      </c>
      <c r="G20" s="2">
        <f>sumif('Track 5K'!$F$2:$F$301,F20,'Track 5K'!$J$2:$J$301)</f>
        <v>7.5</v>
      </c>
      <c r="H20" s="3">
        <f>sumif(Luti!$F$2:$F$304,F20,Luti!$J$2:$J$304)</f>
        <v>0</v>
      </c>
      <c r="I20" s="3">
        <f>sumif(Sandown!$F$2:$F$302,F20,Sandown!$J$2:$J$302)</f>
        <v>0</v>
      </c>
      <c r="J20" s="3">
        <f>sumif('RT 10K'!$F$2:$F$300,F20,'RT 10K'!$J$2:$J$300)</f>
        <v>0</v>
      </c>
      <c r="K20" s="3">
        <f>sumif('Manch Half'!$F$2:$F$301,F20,'Manch Half'!$J$2:$J$301)</f>
        <v>0</v>
      </c>
      <c r="L20" s="2">
        <f t="shared" si="2"/>
        <v>7.5</v>
      </c>
    </row>
    <row r="21">
      <c r="A21" s="1" t="s">
        <v>411</v>
      </c>
      <c r="B21" s="1" t="s">
        <v>566</v>
      </c>
      <c r="C21" s="1" t="s">
        <v>26</v>
      </c>
      <c r="D21" s="1">
        <v>62.0</v>
      </c>
      <c r="E21" s="1" t="s">
        <v>7</v>
      </c>
      <c r="F21" s="6" t="str">
        <f t="shared" si="1"/>
        <v>JimHansenMGCS</v>
      </c>
      <c r="G21" s="2">
        <f>sumif('Track 5K'!$F$2:$F$301,F21,'Track 5K'!$J$2:$J$301)</f>
        <v>3.125</v>
      </c>
      <c r="H21" s="3">
        <f>sumif(Luti!$F$2:$F$304,F21,Luti!$J$2:$J$304)</f>
        <v>0</v>
      </c>
      <c r="I21" s="3">
        <f>sumif(Sandown!$F$2:$F$302,F21,Sandown!$J$2:$J$302)</f>
        <v>0</v>
      </c>
      <c r="J21" s="3">
        <f>sumif('RT 10K'!$F$2:$F$300,F21,'RT 10K'!$J$2:$J$300)</f>
        <v>0</v>
      </c>
      <c r="K21" s="3">
        <f>sumif('Manch Half'!$F$2:$F$301,F21,'Manch Half'!$J$2:$J$301)</f>
        <v>0</v>
      </c>
      <c r="L21" s="2">
        <f t="shared" si="2"/>
        <v>3.125</v>
      </c>
    </row>
    <row r="22">
      <c r="A22" s="1" t="s">
        <v>537</v>
      </c>
      <c r="B22" s="1" t="s">
        <v>590</v>
      </c>
      <c r="C22" s="1" t="s">
        <v>26</v>
      </c>
      <c r="D22" s="1">
        <v>60.0</v>
      </c>
      <c r="E22" s="1" t="s">
        <v>7</v>
      </c>
      <c r="F22" s="6" t="str">
        <f t="shared" si="1"/>
        <v>PhilPetschekMGCS</v>
      </c>
      <c r="G22" s="2">
        <f>sumif('Track 5K'!$F$2:$F$301,F22,'Track 5K'!$J$2:$J$301)</f>
        <v>0.15625</v>
      </c>
      <c r="H22" s="3">
        <f>sumif(Luti!$F$2:$F$304,F22,Luti!$J$2:$J$304)</f>
        <v>1.015625</v>
      </c>
      <c r="I22" s="3">
        <f>sumif(Sandown!$F$2:$F$302,F22,Sandown!$J$2:$J$302)</f>
        <v>0</v>
      </c>
      <c r="J22" s="3">
        <f>sumif('RT 10K'!$F$2:$F$300,F22,'RT 10K'!$J$2:$J$300)</f>
        <v>0</v>
      </c>
      <c r="K22" s="3">
        <f>sumif('Manch Half'!$F$2:$F$301,F22,'Manch Half'!$J$2:$J$301)</f>
        <v>0</v>
      </c>
      <c r="L22" s="2">
        <f t="shared" si="2"/>
        <v>1.171875</v>
      </c>
    </row>
    <row r="23">
      <c r="A23" s="1" t="s">
        <v>473</v>
      </c>
      <c r="B23" s="1" t="s">
        <v>593</v>
      </c>
      <c r="C23" s="1" t="s">
        <v>26</v>
      </c>
      <c r="D23" s="1">
        <v>67.0</v>
      </c>
      <c r="E23" s="1" t="s">
        <v>8</v>
      </c>
      <c r="F23" s="6" t="str">
        <f t="shared" si="1"/>
        <v>GaryGirolimonMGDTC</v>
      </c>
      <c r="G23" s="2">
        <f>sumif('Track 5K'!$F$2:$F$301,F23,'Track 5K'!$J$2:$J$301)</f>
        <v>0</v>
      </c>
      <c r="H23" s="3">
        <f>sumif(Luti!$F$2:$F$304,F23,Luti!$J$2:$J$304)</f>
        <v>0.9375</v>
      </c>
      <c r="I23" s="3">
        <f>sumif(Sandown!$F$2:$F$302,F23,Sandown!$J$2:$J$302)</f>
        <v>0</v>
      </c>
      <c r="J23" s="3">
        <f>sumif('RT 10K'!$F$2:$F$300,F23,'RT 10K'!$J$2:$J$300)</f>
        <v>0</v>
      </c>
      <c r="K23" s="3">
        <f>sumif('Manch Half'!$F$2:$F$301,F23,'Manch Half'!$J$2:$J$301)</f>
        <v>0</v>
      </c>
      <c r="L23" s="2">
        <f t="shared" si="2"/>
        <v>0.9375</v>
      </c>
    </row>
    <row r="24">
      <c r="A24" s="1" t="s">
        <v>50</v>
      </c>
      <c r="B24" s="1" t="s">
        <v>596</v>
      </c>
      <c r="C24" s="1" t="s">
        <v>26</v>
      </c>
      <c r="D24" s="1">
        <v>66.0</v>
      </c>
      <c r="E24" s="1" t="s">
        <v>7</v>
      </c>
      <c r="F24" s="6" t="str">
        <f t="shared" si="1"/>
        <v>JamesBelangerMGCS</v>
      </c>
      <c r="G24" s="2">
        <f>sumif('Track 5K'!$F$2:$F$301,F24,'Track 5K'!$J$2:$J$301)</f>
        <v>0.78125</v>
      </c>
      <c r="H24" s="3">
        <f>sumif(Luti!$F$2:$F$304,F24,Luti!$J$2:$J$304)</f>
        <v>0</v>
      </c>
      <c r="I24" s="3">
        <f>sumif(Sandown!$F$2:$F$302,F24,Sandown!$J$2:$J$302)</f>
        <v>0</v>
      </c>
      <c r="J24" s="3">
        <f>sumif('RT 10K'!$F$2:$F$300,F24,'RT 10K'!$J$2:$J$300)</f>
        <v>0</v>
      </c>
      <c r="K24" s="3">
        <f>sumif('Manch Half'!$F$2:$F$301,F24,'Manch Half'!$J$2:$J$301)</f>
        <v>0</v>
      </c>
      <c r="L24" s="2">
        <f t="shared" si="2"/>
        <v>0.78125</v>
      </c>
    </row>
    <row r="25">
      <c r="A25" s="1" t="s">
        <v>604</v>
      </c>
      <c r="B25" s="1" t="s">
        <v>605</v>
      </c>
      <c r="C25" s="1" t="s">
        <v>26</v>
      </c>
      <c r="D25" s="1">
        <v>67.0</v>
      </c>
      <c r="E25" s="1" t="s">
        <v>10</v>
      </c>
      <c r="F25" s="6" t="str">
        <f t="shared" si="1"/>
        <v>DanScanlonMMILL</v>
      </c>
      <c r="G25" s="2">
        <f>sumif('Track 5K'!$F$2:$F$301,F25,'Track 5K'!$J$2:$J$301)</f>
        <v>0.390625</v>
      </c>
      <c r="H25" s="3">
        <f>sumif(Luti!$F$2:$F$304,F25,Luti!$J$2:$J$304)</f>
        <v>0</v>
      </c>
      <c r="I25" s="3">
        <f>sumif(Sandown!$F$2:$F$302,F25,Sandown!$J$2:$J$302)</f>
        <v>0</v>
      </c>
      <c r="J25" s="3">
        <f>sumif('RT 10K'!$F$2:$F$300,F25,'RT 10K'!$J$2:$J$300)</f>
        <v>0</v>
      </c>
      <c r="K25" s="3">
        <f>sumif('Manch Half'!$F$2:$F$301,F25,'Manch Half'!$J$2:$J$301)</f>
        <v>0</v>
      </c>
      <c r="L25" s="2">
        <f t="shared" si="2"/>
        <v>0.390625</v>
      </c>
    </row>
    <row r="26">
      <c r="A26" s="1" t="s">
        <v>397</v>
      </c>
      <c r="B26" s="1" t="s">
        <v>327</v>
      </c>
      <c r="C26" s="1" t="s">
        <v>26</v>
      </c>
      <c r="D26" s="1">
        <v>68.0</v>
      </c>
      <c r="E26" s="1" t="s">
        <v>8</v>
      </c>
      <c r="F26" s="6" t="str">
        <f t="shared" si="1"/>
        <v>PeterJensenMGDTC</v>
      </c>
      <c r="G26" s="2">
        <f>sumif('Track 5K'!$F$2:$F$301,F26,'Track 5K'!$J$2:$J$301)</f>
        <v>0.25390625</v>
      </c>
      <c r="H26" s="3">
        <f>sumif(Luti!$F$2:$F$304,F26,Luti!$J$2:$J$304)</f>
        <v>0</v>
      </c>
      <c r="I26" s="3">
        <f>sumif(Sandown!$F$2:$F$302,F26,Sandown!$J$2:$J$302)</f>
        <v>0</v>
      </c>
      <c r="J26" s="3">
        <f>sumif('RT 10K'!$F$2:$F$300,F26,'RT 10K'!$J$2:$J$300)</f>
        <v>0</v>
      </c>
      <c r="K26" s="3">
        <f>sumif('Manch Half'!$F$2:$F$301,F26,'Manch Half'!$J$2:$J$301)</f>
        <v>0</v>
      </c>
      <c r="L26" s="2">
        <f t="shared" si="2"/>
        <v>0.25390625</v>
      </c>
    </row>
    <row r="27">
      <c r="A27" s="1" t="s">
        <v>434</v>
      </c>
      <c r="B27" s="1" t="s">
        <v>150</v>
      </c>
      <c r="C27" s="1" t="s">
        <v>26</v>
      </c>
      <c r="D27" s="1">
        <v>64.0</v>
      </c>
      <c r="E27" s="1" t="s">
        <v>10</v>
      </c>
      <c r="F27" s="6" t="str">
        <f t="shared" si="1"/>
        <v>TomRaffioMMILL</v>
      </c>
      <c r="G27" s="2">
        <f>sumif('Track 5K'!$F$2:$F$301,F27,'Track 5K'!$J$2:$J$301)</f>
        <v>0.185546875</v>
      </c>
      <c r="H27" s="3">
        <f>sumif(Luti!$F$2:$F$304,F27,Luti!$J$2:$J$304)</f>
        <v>0</v>
      </c>
      <c r="I27" s="3">
        <f>sumif(Sandown!$F$2:$F$302,F27,Sandown!$J$2:$J$302)</f>
        <v>0</v>
      </c>
      <c r="J27" s="3">
        <f>sumif('RT 10K'!$F$2:$F$300,F27,'RT 10K'!$J$2:$J$300)</f>
        <v>0</v>
      </c>
      <c r="K27" s="3">
        <f>sumif('Manch Half'!$F$2:$F$301,F27,'Manch Half'!$J$2:$J$301)</f>
        <v>0</v>
      </c>
      <c r="L27" s="2">
        <f t="shared" si="2"/>
        <v>0.185546875</v>
      </c>
    </row>
    <row r="28">
      <c r="A28" s="1" t="s">
        <v>613</v>
      </c>
      <c r="B28" s="1" t="s">
        <v>614</v>
      </c>
      <c r="C28" s="1" t="s">
        <v>26</v>
      </c>
      <c r="D28" s="1">
        <v>69.0</v>
      </c>
      <c r="E28" s="1" t="s">
        <v>8</v>
      </c>
      <c r="F28" s="6" t="str">
        <f t="shared" si="1"/>
        <v>FrederickAndersonMGDTC</v>
      </c>
      <c r="G28" s="2">
        <f>sumif('Track 5K'!$F$2:$F$301,F28,'Track 5K'!$J$2:$J$301)</f>
        <v>0.13671875</v>
      </c>
      <c r="H28" s="3">
        <f>sumif(Luti!$F$2:$F$304,F28,Luti!$J$2:$J$304)</f>
        <v>0</v>
      </c>
      <c r="I28" s="3">
        <f>sumif(Sandown!$F$2:$F$302,F28,Sandown!$J$2:$J$302)</f>
        <v>0</v>
      </c>
      <c r="J28" s="3">
        <f>sumif('RT 10K'!$F$2:$F$300,F28,'RT 10K'!$J$2:$J$300)</f>
        <v>0</v>
      </c>
      <c r="K28" s="3">
        <f>sumif('Manch Half'!$F$2:$F$301,F28,'Manch Half'!$J$2:$J$301)</f>
        <v>0</v>
      </c>
      <c r="L28" s="2">
        <f t="shared" si="2"/>
        <v>0.13671875</v>
      </c>
    </row>
    <row r="29">
      <c r="A29" s="1" t="s">
        <v>616</v>
      </c>
      <c r="B29" s="1" t="s">
        <v>617</v>
      </c>
      <c r="C29" s="1" t="s">
        <v>26</v>
      </c>
      <c r="D29" s="1">
        <v>60.0</v>
      </c>
      <c r="E29" s="1" t="s">
        <v>8</v>
      </c>
      <c r="F29" s="6" t="str">
        <f t="shared" si="1"/>
        <v>DouglasPhairMGDTC</v>
      </c>
      <c r="G29" s="2">
        <f>sumif('Track 5K'!$F$2:$F$301,F29,'Track 5K'!$J$2:$J$301)</f>
        <v>0.09765625</v>
      </c>
      <c r="H29" s="3">
        <f>sumif(Luti!$F$2:$F$304,F29,Luti!$J$2:$J$304)</f>
        <v>0</v>
      </c>
      <c r="I29" s="3">
        <f>sumif(Sandown!$F$2:$F$302,F29,Sandown!$J$2:$J$302)</f>
        <v>0</v>
      </c>
      <c r="J29" s="3">
        <f>sumif('RT 10K'!$F$2:$F$300,F29,'RT 10K'!$J$2:$J$300)</f>
        <v>0</v>
      </c>
      <c r="K29" s="3">
        <f>sumif('Manch Half'!$F$2:$F$301,F29,'Manch Half'!$J$2:$J$301)</f>
        <v>0</v>
      </c>
      <c r="L29" s="2">
        <f t="shared" si="2"/>
        <v>0.09765625</v>
      </c>
    </row>
    <row r="30">
      <c r="A30" s="1" t="s">
        <v>476</v>
      </c>
      <c r="B30" s="1" t="s">
        <v>620</v>
      </c>
      <c r="C30" s="1" t="s">
        <v>26</v>
      </c>
      <c r="D30" s="1">
        <v>64.0</v>
      </c>
      <c r="E30" s="1" t="s">
        <v>10</v>
      </c>
      <c r="F30" s="6" t="str">
        <f t="shared" si="1"/>
        <v>AdamRosenthalMMILL</v>
      </c>
      <c r="G30" s="2">
        <f>sumif('Track 5K'!$F$2:$F$301,F30,'Track 5K'!$J$2:$J$301)</f>
        <v>0.068359375</v>
      </c>
      <c r="H30" s="3">
        <f>sumif(Luti!$F$2:$F$304,F30,Luti!$J$2:$J$304)</f>
        <v>0</v>
      </c>
      <c r="I30" s="3">
        <f>sumif(Sandown!$F$2:$F$302,F30,Sandown!$J$2:$J$302)</f>
        <v>0</v>
      </c>
      <c r="J30" s="3">
        <f>sumif('RT 10K'!$F$2:$F$300,F30,'RT 10K'!$J$2:$J$300)</f>
        <v>0</v>
      </c>
      <c r="K30" s="3">
        <f>sumif('Manch Half'!$F$2:$F$301,F30,'Manch Half'!$J$2:$J$301)</f>
        <v>0</v>
      </c>
      <c r="L30" s="2">
        <f t="shared" si="2"/>
        <v>0.068359375</v>
      </c>
    </row>
  </sheetData>
  <autoFilter ref="$A$1:$L$872">
    <sortState ref="A1:L872">
      <sortCondition descending="1" ref="L1:L872"/>
      <sortCondition ref="D1:D872"/>
    </sortState>
  </autoFil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hidden="1" min="6" max="6" width="12.63"/>
  </cols>
  <sheetData>
    <row r="1">
      <c r="A1" s="1" t="s">
        <v>19</v>
      </c>
      <c r="B1" s="1" t="s">
        <v>20</v>
      </c>
      <c r="C1" s="1" t="s">
        <v>21</v>
      </c>
      <c r="D1" s="1" t="s">
        <v>22</v>
      </c>
      <c r="E1" s="1" t="s">
        <v>23</v>
      </c>
      <c r="F1" s="1" t="s">
        <v>62</v>
      </c>
      <c r="G1" s="1" t="s">
        <v>1</v>
      </c>
      <c r="H1" s="1" t="s">
        <v>2</v>
      </c>
      <c r="I1" s="1" t="s">
        <v>3</v>
      </c>
      <c r="J1" s="1" t="s">
        <v>4</v>
      </c>
      <c r="K1" s="1" t="s">
        <v>5</v>
      </c>
      <c r="L1" s="1" t="s">
        <v>6</v>
      </c>
    </row>
    <row r="2">
      <c r="A2" s="1" t="s">
        <v>48</v>
      </c>
      <c r="B2" s="1" t="s">
        <v>401</v>
      </c>
      <c r="C2" s="1" t="s">
        <v>26</v>
      </c>
      <c r="D2" s="1">
        <v>71.0</v>
      </c>
      <c r="E2" s="1" t="s">
        <v>8</v>
      </c>
      <c r="F2" s="6" t="str">
        <f t="shared" ref="F2:F16" si="1">A2&amp;B2&amp;C2&amp;E2</f>
        <v>ScottAbercrombieMGDTC</v>
      </c>
      <c r="G2" s="2">
        <f>sumif('Track 5K'!$F$2:$F$301,F2,'Track 5K'!$J$2:$J$301)</f>
        <v>22.5</v>
      </c>
      <c r="H2" s="3">
        <f>sumif(Luti!$F$2:$F$304,F2,Luti!$J$2:$J$304)</f>
        <v>55</v>
      </c>
      <c r="I2" s="3">
        <f>sumif(Sandown!$F$2:$F$302,F2,Sandown!$J$2:$J$302)</f>
        <v>55</v>
      </c>
      <c r="J2" s="3">
        <f>sumif('RT 10K'!$F$2:$F$300,F2,'RT 10K'!$J$2:$J$300)</f>
        <v>0</v>
      </c>
      <c r="K2" s="3">
        <f>sumif('Manch Half'!$F$2:$F$301,F2,'Manch Half'!$J$2:$J$301)</f>
        <v>0</v>
      </c>
      <c r="L2" s="2">
        <f t="shared" ref="L2:L16" si="2">sum(G2:K2)</f>
        <v>132.5</v>
      </c>
    </row>
    <row r="3">
      <c r="A3" s="1" t="s">
        <v>413</v>
      </c>
      <c r="B3" s="1" t="s">
        <v>442</v>
      </c>
      <c r="C3" s="1" t="s">
        <v>26</v>
      </c>
      <c r="D3" s="1">
        <v>71.0</v>
      </c>
      <c r="E3" s="1" t="s">
        <v>9</v>
      </c>
      <c r="F3" s="6" t="str">
        <f t="shared" si="1"/>
        <v>JohnValentineMUVRC</v>
      </c>
      <c r="G3" s="2">
        <f>sumif('Track 5K'!$F$2:$F$301,F3,'Track 5K'!$J$2:$J$301)</f>
        <v>2.03125</v>
      </c>
      <c r="H3" s="3">
        <f>sumif(Luti!$F$2:$F$304,F3,Luti!$J$2:$J$304)</f>
        <v>10.625</v>
      </c>
      <c r="I3" s="3">
        <f>sumif(Sandown!$F$2:$F$302,F3,Sandown!$J$2:$J$302)</f>
        <v>0</v>
      </c>
      <c r="J3" s="3">
        <f>sumif('RT 10K'!$F$2:$F$300,F3,'RT 10K'!$J$2:$J$300)</f>
        <v>35</v>
      </c>
      <c r="K3" s="3">
        <f>sumif('Manch Half'!$F$2:$F$301,F3,'Manch Half'!$J$2:$J$301)</f>
        <v>0</v>
      </c>
      <c r="L3" s="2">
        <f t="shared" si="2"/>
        <v>47.65625</v>
      </c>
    </row>
    <row r="4">
      <c r="A4" s="1" t="s">
        <v>456</v>
      </c>
      <c r="B4" s="1" t="s">
        <v>457</v>
      </c>
      <c r="C4" s="1" t="s">
        <v>26</v>
      </c>
      <c r="D4" s="1">
        <v>71.0</v>
      </c>
      <c r="E4" s="1" t="s">
        <v>7</v>
      </c>
      <c r="F4" s="6" t="str">
        <f t="shared" si="1"/>
        <v>TrevorWardMGCS</v>
      </c>
      <c r="G4" s="2">
        <f>sumif('Track 5K'!$F$2:$F$301,F4,'Track 5K'!$J$2:$J$301)</f>
        <v>32.5</v>
      </c>
      <c r="H4" s="3">
        <f>sumif(Luti!$F$2:$F$304,F4,Luti!$J$2:$J$304)</f>
        <v>0</v>
      </c>
      <c r="I4" s="3">
        <f>sumif(Sandown!$F$2:$F$302,F4,Sandown!$J$2:$J$302)</f>
        <v>0</v>
      </c>
      <c r="J4" s="3">
        <f>sumif('RT 10K'!$F$2:$F$300,F4,'RT 10K'!$J$2:$J$300)</f>
        <v>0</v>
      </c>
      <c r="K4" s="3">
        <f>sumif('Manch Half'!$F$2:$F$301,F4,'Manch Half'!$J$2:$J$301)</f>
        <v>0</v>
      </c>
      <c r="L4" s="2">
        <f t="shared" si="2"/>
        <v>32.5</v>
      </c>
    </row>
    <row r="5">
      <c r="A5" s="1" t="s">
        <v>497</v>
      </c>
      <c r="B5" s="1" t="s">
        <v>498</v>
      </c>
      <c r="C5" s="1" t="s">
        <v>26</v>
      </c>
      <c r="D5" s="1">
        <v>75.0</v>
      </c>
      <c r="E5" s="1" t="s">
        <v>7</v>
      </c>
      <c r="F5" s="6" t="str">
        <f t="shared" si="1"/>
        <v>RaymondBoutotteMGCS</v>
      </c>
      <c r="G5" s="2">
        <f>sumif('Track 5K'!$F$2:$F$301,F5,'Track 5K'!$J$2:$J$301)</f>
        <v>0.1171875</v>
      </c>
      <c r="H5" s="3">
        <f>sumif(Luti!$F$2:$F$304,F5,Luti!$J$2:$J$304)</f>
        <v>1.328125</v>
      </c>
      <c r="I5" s="3">
        <f>sumif(Sandown!$F$2:$F$302,F5,Sandown!$J$2:$J$302)</f>
        <v>5.3125</v>
      </c>
      <c r="J5" s="3">
        <f>sumif('RT 10K'!$F$2:$F$300,F5,'RT 10K'!$J$2:$J$300)</f>
        <v>8.125</v>
      </c>
      <c r="K5" s="3">
        <f>sumif('Manch Half'!$F$2:$F$301,F5,'Manch Half'!$J$2:$J$301)</f>
        <v>0</v>
      </c>
      <c r="L5" s="2">
        <f t="shared" si="2"/>
        <v>14.8828125</v>
      </c>
    </row>
    <row r="6">
      <c r="A6" s="1" t="s">
        <v>509</v>
      </c>
      <c r="B6" s="1" t="s">
        <v>510</v>
      </c>
      <c r="C6" s="1" t="s">
        <v>26</v>
      </c>
      <c r="D6" s="1">
        <v>74.0</v>
      </c>
      <c r="E6" s="1" t="s">
        <v>8</v>
      </c>
      <c r="F6" s="6" t="str">
        <f t="shared" si="1"/>
        <v>CharlesMorgansonMGDTC</v>
      </c>
      <c r="G6" s="2">
        <f>sumif('Track 5K'!$F$2:$F$301,F6,'Track 5K'!$J$2:$J$301)</f>
        <v>0.087890625</v>
      </c>
      <c r="H6" s="3">
        <f>sumif(Luti!$F$2:$F$304,F6,Luti!$J$2:$J$304)</f>
        <v>0.78125</v>
      </c>
      <c r="I6" s="3">
        <f>sumif(Sandown!$F$2:$F$302,F6,Sandown!$J$2:$J$302)</f>
        <v>4.0625</v>
      </c>
      <c r="J6" s="3">
        <f>sumif('RT 10K'!$F$2:$F$300,F6,'RT 10K'!$J$2:$J$300)</f>
        <v>6.875</v>
      </c>
      <c r="K6" s="3">
        <f>sumif('Manch Half'!$F$2:$F$301,F6,'Manch Half'!$J$2:$J$301)</f>
        <v>0</v>
      </c>
      <c r="L6" s="2">
        <f t="shared" si="2"/>
        <v>11.80664063</v>
      </c>
    </row>
    <row r="7">
      <c r="A7" s="1" t="s">
        <v>58</v>
      </c>
      <c r="B7" s="1" t="s">
        <v>70</v>
      </c>
      <c r="C7" s="1" t="s">
        <v>26</v>
      </c>
      <c r="D7" s="1">
        <v>78.0</v>
      </c>
      <c r="E7" s="1" t="s">
        <v>9</v>
      </c>
      <c r="F7" s="6" t="str">
        <f t="shared" si="1"/>
        <v>MichaelGonnermanMUVRC</v>
      </c>
      <c r="G7" s="2">
        <f>sumif('Track 5K'!$F$2:$F$301,F7,'Track 5K'!$J$2:$J$301)</f>
        <v>0.29296875</v>
      </c>
      <c r="H7" s="3">
        <f>sumif(Luti!$F$2:$F$304,F7,Luti!$J$2:$J$304)</f>
        <v>1.71875</v>
      </c>
      <c r="I7" s="3">
        <f>sumif(Sandown!$F$2:$F$302,F7,Sandown!$J$2:$J$302)</f>
        <v>0</v>
      </c>
      <c r="J7" s="3">
        <f>sumif('RT 10K'!$F$2:$F$300,F7,'RT 10K'!$J$2:$J$300)</f>
        <v>9.375</v>
      </c>
      <c r="K7" s="3">
        <f>sumif('Manch Half'!$F$2:$F$301,F7,'Manch Half'!$J$2:$J$301)</f>
        <v>0</v>
      </c>
      <c r="L7" s="2">
        <f t="shared" si="2"/>
        <v>11.38671875</v>
      </c>
    </row>
    <row r="8">
      <c r="A8" s="1" t="s">
        <v>523</v>
      </c>
      <c r="B8" s="1" t="s">
        <v>524</v>
      </c>
      <c r="C8" s="1" t="s">
        <v>26</v>
      </c>
      <c r="D8" s="1">
        <v>65.0</v>
      </c>
      <c r="E8" s="1" t="s">
        <v>9</v>
      </c>
      <c r="F8" s="6" t="str">
        <f t="shared" si="1"/>
        <v>MatthewLockerMUVRC</v>
      </c>
      <c r="G8" s="2">
        <f>sumif('Track 5K'!$F$2:$F$301,F8,'Track 5K'!$J$2:$J$301)</f>
        <v>0</v>
      </c>
      <c r="H8" s="3">
        <f>sumif(Luti!$F$2:$F$304,F8,Luti!$J$2:$J$304)</f>
        <v>0</v>
      </c>
      <c r="I8" s="3">
        <f>sumif(Sandown!$F$2:$F$302,F8,Sandown!$J$2:$J$302)</f>
        <v>0</v>
      </c>
      <c r="J8" s="3">
        <f>sumif('RT 10K'!$F$2:$F$300,F8,'RT 10K'!$J$2:$J$300)</f>
        <v>10</v>
      </c>
      <c r="K8" s="3">
        <f>sumif('Manch Half'!$F$2:$F$301,F8,'Manch Half'!$J$2:$J$301)</f>
        <v>0</v>
      </c>
      <c r="L8" s="2">
        <f t="shared" si="2"/>
        <v>10</v>
      </c>
    </row>
    <row r="9">
      <c r="A9" s="1" t="s">
        <v>545</v>
      </c>
      <c r="B9" s="1" t="s">
        <v>134</v>
      </c>
      <c r="C9" s="1" t="s">
        <v>26</v>
      </c>
      <c r="D9" s="1">
        <v>75.0</v>
      </c>
      <c r="E9" s="1" t="s">
        <v>11</v>
      </c>
      <c r="F9" s="6" t="str">
        <f t="shared" si="1"/>
        <v>BobTeschekMGSRT</v>
      </c>
      <c r="G9" s="2">
        <f>sumif('Track 5K'!$F$2:$F$301,F9,'Track 5K'!$J$2:$J$301)</f>
        <v>0</v>
      </c>
      <c r="H9" s="3">
        <f>sumif(Luti!$F$2:$F$304,F9,Luti!$J$2:$J$304)</f>
        <v>6.875</v>
      </c>
      <c r="I9" s="3">
        <f>sumif(Sandown!$F$2:$F$302,F9,Sandown!$J$2:$J$302)</f>
        <v>0</v>
      </c>
      <c r="J9" s="3">
        <f>sumif('RT 10K'!$F$2:$F$300,F9,'RT 10K'!$J$2:$J$300)</f>
        <v>0</v>
      </c>
      <c r="K9" s="3">
        <f>sumif('Manch Half'!$F$2:$F$301,F9,'Manch Half'!$J$2:$J$301)</f>
        <v>0</v>
      </c>
      <c r="L9" s="2">
        <f t="shared" si="2"/>
        <v>6.875</v>
      </c>
    </row>
    <row r="10">
      <c r="A10" s="1" t="s">
        <v>50</v>
      </c>
      <c r="B10" s="1" t="s">
        <v>162</v>
      </c>
      <c r="C10" s="1" t="s">
        <v>26</v>
      </c>
      <c r="D10" s="1">
        <v>71.0</v>
      </c>
      <c r="E10" s="1" t="s">
        <v>9</v>
      </c>
      <c r="F10" s="6" t="str">
        <f t="shared" si="1"/>
        <v>JamesBurnettMUVRC</v>
      </c>
      <c r="G10" s="2">
        <f>sumif('Track 5K'!$F$2:$F$301,F10,'Track 5K'!$J$2:$J$301)</f>
        <v>0</v>
      </c>
      <c r="H10" s="3">
        <f>sumif(Luti!$F$2:$F$304,F10,Luti!$J$2:$J$304)</f>
        <v>0</v>
      </c>
      <c r="I10" s="3">
        <f>sumif(Sandown!$F$2:$F$302,F10,Sandown!$J$2:$J$302)</f>
        <v>0</v>
      </c>
      <c r="J10" s="3">
        <f>sumif('RT 10K'!$F$2:$F$300,F10,'RT 10K'!$J$2:$J$300)</f>
        <v>0</v>
      </c>
      <c r="K10" s="3">
        <f>sumif('Manch Half'!$F$2:$F$301,F10,'Manch Half'!$J$2:$J$301)</f>
        <v>5.3125</v>
      </c>
      <c r="L10" s="2">
        <f t="shared" si="2"/>
        <v>5.3125</v>
      </c>
    </row>
    <row r="11">
      <c r="A11" s="1" t="s">
        <v>473</v>
      </c>
      <c r="B11" s="1" t="s">
        <v>556</v>
      </c>
      <c r="C11" s="1" t="s">
        <v>26</v>
      </c>
      <c r="D11" s="1">
        <v>73.0</v>
      </c>
      <c r="E11" s="1" t="s">
        <v>8</v>
      </c>
      <c r="F11" s="6" t="str">
        <f t="shared" si="1"/>
        <v>GarySeeMGDTC</v>
      </c>
      <c r="G11" s="2">
        <f>sumif('Track 5K'!$F$2:$F$301,F11,'Track 5K'!$J$2:$J$301)</f>
        <v>0</v>
      </c>
      <c r="H11" s="3">
        <f>sumif(Luti!$F$2:$F$304,F11,Luti!$J$2:$J$304)</f>
        <v>0.859375</v>
      </c>
      <c r="I11" s="3">
        <f>sumif(Sandown!$F$2:$F$302,F11,Sandown!$J$2:$J$302)</f>
        <v>3.75</v>
      </c>
      <c r="J11" s="3">
        <f>sumif('RT 10K'!$F$2:$F$300,F11,'RT 10K'!$J$2:$J$300)</f>
        <v>0</v>
      </c>
      <c r="K11" s="3">
        <f>sumif('Manch Half'!$F$2:$F$301,F11,'Manch Half'!$J$2:$J$301)</f>
        <v>0</v>
      </c>
      <c r="L11" s="2">
        <f t="shared" si="2"/>
        <v>4.609375</v>
      </c>
    </row>
    <row r="12">
      <c r="A12" s="1" t="s">
        <v>493</v>
      </c>
      <c r="B12" s="1" t="s">
        <v>562</v>
      </c>
      <c r="C12" s="1" t="s">
        <v>26</v>
      </c>
      <c r="D12" s="1">
        <v>71.0</v>
      </c>
      <c r="E12" s="1" t="s">
        <v>8</v>
      </c>
      <c r="F12" s="6" t="str">
        <f t="shared" si="1"/>
        <v>DavidBreedenMGDTC</v>
      </c>
      <c r="G12" s="2">
        <f>sumif('Track 5K'!$F$2:$F$301,F12,'Track 5K'!$J$2:$J$301)</f>
        <v>0.4296875</v>
      </c>
      <c r="H12" s="3">
        <f>sumif(Luti!$F$2:$F$304,F12,Luti!$J$2:$J$304)</f>
        <v>0</v>
      </c>
      <c r="I12" s="3">
        <f>sumif(Sandown!$F$2:$F$302,F12,Sandown!$J$2:$J$302)</f>
        <v>3.4375</v>
      </c>
      <c r="J12" s="3">
        <f>sumif('RT 10K'!$F$2:$F$300,F12,'RT 10K'!$J$2:$J$300)</f>
        <v>0</v>
      </c>
      <c r="K12" s="3">
        <f>sumif('Manch Half'!$F$2:$F$301,F12,'Manch Half'!$J$2:$J$301)</f>
        <v>0</v>
      </c>
      <c r="L12" s="2">
        <f t="shared" si="2"/>
        <v>3.8671875</v>
      </c>
    </row>
    <row r="13">
      <c r="A13" s="1" t="s">
        <v>572</v>
      </c>
      <c r="B13" s="1" t="s">
        <v>573</v>
      </c>
      <c r="C13" s="1" t="s">
        <v>26</v>
      </c>
      <c r="D13" s="1">
        <v>80.0</v>
      </c>
      <c r="E13" s="1" t="s">
        <v>12</v>
      </c>
      <c r="F13" s="6" t="str">
        <f t="shared" si="1"/>
        <v>LucienTrudeauMGMRC</v>
      </c>
      <c r="G13" s="2">
        <f>sumif('Track 5K'!$F$2:$F$301,F13,'Track 5K'!$J$2:$J$301)</f>
        <v>0</v>
      </c>
      <c r="H13" s="3">
        <f>sumif(Luti!$F$2:$F$304,F13,Luti!$J$2:$J$304)</f>
        <v>2.5</v>
      </c>
      <c r="I13" s="3">
        <f>sumif(Sandown!$F$2:$F$302,F13,Sandown!$J$2:$J$302)</f>
        <v>0</v>
      </c>
      <c r="J13" s="3">
        <f>sumif('RT 10K'!$F$2:$F$300,F13,'RT 10K'!$J$2:$J$300)</f>
        <v>0</v>
      </c>
      <c r="K13" s="3">
        <f>sumif('Manch Half'!$F$2:$F$301,F13,'Manch Half'!$J$2:$J$301)</f>
        <v>0</v>
      </c>
      <c r="L13" s="2">
        <f t="shared" si="2"/>
        <v>2.5</v>
      </c>
    </row>
    <row r="14">
      <c r="A14" s="1" t="s">
        <v>581</v>
      </c>
      <c r="B14" s="1" t="s">
        <v>459</v>
      </c>
      <c r="C14" s="1" t="s">
        <v>26</v>
      </c>
      <c r="D14" s="1">
        <v>72.0</v>
      </c>
      <c r="E14" s="1" t="s">
        <v>8</v>
      </c>
      <c r="F14" s="6" t="str">
        <f t="shared" si="1"/>
        <v>JoeCarrollMGDTC</v>
      </c>
      <c r="G14" s="2">
        <f>sumif('Track 5K'!$F$2:$F$301,F14,'Track 5K'!$J$2:$J$301)</f>
        <v>2.1875</v>
      </c>
      <c r="H14" s="3">
        <f>sumif(Luti!$F$2:$F$304,F14,Luti!$J$2:$J$304)</f>
        <v>0</v>
      </c>
      <c r="I14" s="3">
        <f>sumif(Sandown!$F$2:$F$302,F14,Sandown!$J$2:$J$302)</f>
        <v>0</v>
      </c>
      <c r="J14" s="3">
        <f>sumif('RT 10K'!$F$2:$F$300,F14,'RT 10K'!$J$2:$J$300)</f>
        <v>0</v>
      </c>
      <c r="K14" s="3">
        <f>sumif('Manch Half'!$F$2:$F$301,F14,'Manch Half'!$J$2:$J$301)</f>
        <v>0</v>
      </c>
      <c r="L14" s="2">
        <f t="shared" si="2"/>
        <v>2.1875</v>
      </c>
    </row>
    <row r="15">
      <c r="A15" s="1" t="s">
        <v>545</v>
      </c>
      <c r="B15" s="1" t="s">
        <v>350</v>
      </c>
      <c r="C15" s="1" t="s">
        <v>26</v>
      </c>
      <c r="D15" s="1">
        <v>75.0</v>
      </c>
      <c r="E15" s="1" t="s">
        <v>8</v>
      </c>
      <c r="F15" s="6" t="str">
        <f t="shared" si="1"/>
        <v>BobMullenMGDTC</v>
      </c>
      <c r="G15" s="2">
        <f>sumif('Track 5K'!$F$2:$F$301,F15,'Track 5K'!$J$2:$J$301)</f>
        <v>0.0927734375</v>
      </c>
      <c r="H15" s="3">
        <f>sumif(Luti!$F$2:$F$304,F15,Luti!$J$2:$J$304)</f>
        <v>0</v>
      </c>
      <c r="I15" s="3">
        <f>sumif(Sandown!$F$2:$F$302,F15,Sandown!$J$2:$J$302)</f>
        <v>0</v>
      </c>
      <c r="J15" s="3">
        <f>sumif('RT 10K'!$F$2:$F$300,F15,'RT 10K'!$J$2:$J$300)</f>
        <v>0</v>
      </c>
      <c r="K15" s="3">
        <f>sumif('Manch Half'!$F$2:$F$301,F15,'Manch Half'!$J$2:$J$301)</f>
        <v>0</v>
      </c>
      <c r="L15" s="2">
        <f t="shared" si="2"/>
        <v>0.0927734375</v>
      </c>
    </row>
    <row r="16">
      <c r="A16" s="1" t="s">
        <v>621</v>
      </c>
      <c r="B16" s="1" t="s">
        <v>622</v>
      </c>
      <c r="C16" s="1" t="s">
        <v>26</v>
      </c>
      <c r="D16" s="1">
        <v>78.0</v>
      </c>
      <c r="E16" s="1" t="s">
        <v>7</v>
      </c>
      <c r="F16" s="6" t="str">
        <f t="shared" si="1"/>
        <v>ChuckRossierMGCS</v>
      </c>
      <c r="G16" s="2">
        <f>sumif('Track 5K'!$F$2:$F$301,F16,'Track 5K'!$J$2:$J$301)</f>
        <v>0.0634765625</v>
      </c>
      <c r="H16" s="3">
        <f>sumif(Luti!$F$2:$F$304,F16,Luti!$J$2:$J$304)</f>
        <v>0</v>
      </c>
      <c r="I16" s="3">
        <f>sumif(Sandown!$F$2:$F$302,F16,Sandown!$J$2:$J$302)</f>
        <v>0</v>
      </c>
      <c r="J16" s="3">
        <f>sumif('RT 10K'!$F$2:$F$300,F16,'RT 10K'!$J$2:$J$300)</f>
        <v>0</v>
      </c>
      <c r="K16" s="3">
        <f>sumif('Manch Half'!$F$2:$F$301,F16,'Manch Half'!$J$2:$J$301)</f>
        <v>0</v>
      </c>
      <c r="L16" s="2">
        <f t="shared" si="2"/>
        <v>0.0634765625</v>
      </c>
    </row>
  </sheetData>
  <autoFilter ref="$A$1:$L$862">
    <sortState ref="A1:L862">
      <sortCondition descending="1" ref="L1:L862"/>
      <sortCondition ref="D1:D862"/>
    </sortState>
  </autoFil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hidden="1" min="6" max="6" width="12.63"/>
  </cols>
  <sheetData>
    <row r="1">
      <c r="A1" s="1" t="s">
        <v>623</v>
      </c>
      <c r="B1" s="1" t="s">
        <v>624</v>
      </c>
      <c r="C1" s="1" t="s">
        <v>21</v>
      </c>
      <c r="D1" s="1" t="s">
        <v>22</v>
      </c>
      <c r="E1" s="1" t="s">
        <v>625</v>
      </c>
      <c r="F1" s="1" t="s">
        <v>62</v>
      </c>
      <c r="G1" s="1" t="s">
        <v>626</v>
      </c>
      <c r="H1" s="1" t="s">
        <v>627</v>
      </c>
      <c r="I1" s="1" t="s">
        <v>628</v>
      </c>
      <c r="J1" s="1" t="s">
        <v>629</v>
      </c>
    </row>
    <row r="2">
      <c r="A2" s="1" t="s">
        <v>389</v>
      </c>
      <c r="B2" s="1" t="s">
        <v>390</v>
      </c>
      <c r="C2" s="1" t="s">
        <v>26</v>
      </c>
      <c r="D2" s="1">
        <v>53.0</v>
      </c>
      <c r="E2" s="1" t="s">
        <v>7</v>
      </c>
      <c r="F2" s="7" t="str">
        <f t="shared" ref="F2:F232" si="1">A2&amp;B2&amp;C2&amp;E2</f>
        <v>ChristopherSimardMGCS</v>
      </c>
      <c r="G2" s="7">
        <v>0.012650462962962962</v>
      </c>
      <c r="H2" s="9">
        <f>if(C2="F",vlookup(D2,'F Track'!$A$2:$B$82,2,false)*G2,vlookup(D2,'M Track'!$A$2:$B$82,2,false)*G2)</f>
        <v>0.01079843519</v>
      </c>
      <c r="I2" s="6">
        <f t="shared" ref="I2:I232" si="2">countifs($C$2:$C$302,C2,$H$2:$H$302,"&lt;"&amp;H2)+1</f>
        <v>1</v>
      </c>
      <c r="J2" s="2">
        <f>vlookup(I2,'Point Table'!$A$2:$B$123,2,false)</f>
        <v>100</v>
      </c>
    </row>
    <row r="3">
      <c r="A3" s="1" t="s">
        <v>24</v>
      </c>
      <c r="B3" s="1" t="s">
        <v>25</v>
      </c>
      <c r="C3" s="1" t="s">
        <v>26</v>
      </c>
      <c r="D3" s="1">
        <v>56.0</v>
      </c>
      <c r="E3" s="1" t="s">
        <v>7</v>
      </c>
      <c r="F3" s="7" t="str">
        <f t="shared" si="1"/>
        <v>BrianRuhmMGCS</v>
      </c>
      <c r="G3" s="7">
        <v>0.013171296296296296</v>
      </c>
      <c r="H3" s="9">
        <f>if(C3="F",vlookup(D3,'F Track'!$A$2:$B$82,2,false)*G3,vlookup(D3,'M Track'!$A$2:$B$82,2,false)*G3)</f>
        <v>0.01096378704</v>
      </c>
      <c r="I3" s="6">
        <f t="shared" si="2"/>
        <v>2</v>
      </c>
      <c r="J3" s="2">
        <f>vlookup(I3,'Point Table'!$A$2:$B$123,2,false)</f>
        <v>95</v>
      </c>
      <c r="Q3" s="7"/>
      <c r="R3" s="10"/>
      <c r="W3" s="10"/>
    </row>
    <row r="4">
      <c r="A4" s="1" t="s">
        <v>27</v>
      </c>
      <c r="B4" s="1" t="s">
        <v>28</v>
      </c>
      <c r="C4" s="1" t="s">
        <v>26</v>
      </c>
      <c r="D4" s="1">
        <v>26.0</v>
      </c>
      <c r="E4" s="1" t="s">
        <v>7</v>
      </c>
      <c r="F4" s="7" t="str">
        <f t="shared" si="1"/>
        <v>JacobWormaldMGCS</v>
      </c>
      <c r="G4" s="7">
        <v>0.01099537037037037</v>
      </c>
      <c r="H4" s="9">
        <f>if(C4="F",vlookup(D4,'F Track'!$A$2:$B$82,2,false)*G4,vlookup(D4,'M Track'!$A$2:$B$82,2,false)*G4)</f>
        <v>0.01099537037</v>
      </c>
      <c r="I4" s="6">
        <f t="shared" si="2"/>
        <v>3</v>
      </c>
      <c r="J4" s="2">
        <f>vlookup(I4,'Point Table'!$A$2:$B$123,2,false)</f>
        <v>90</v>
      </c>
      <c r="Q4" s="7"/>
      <c r="R4" s="10"/>
      <c r="W4" s="10"/>
    </row>
    <row r="5">
      <c r="A5" s="1" t="s">
        <v>428</v>
      </c>
      <c r="B5" s="1" t="s">
        <v>429</v>
      </c>
      <c r="C5" s="1" t="s">
        <v>26</v>
      </c>
      <c r="D5" s="1">
        <v>26.0</v>
      </c>
      <c r="E5" s="1" t="s">
        <v>10</v>
      </c>
      <c r="F5" s="7" t="str">
        <f t="shared" si="1"/>
        <v>CameronCookMMILL</v>
      </c>
      <c r="G5" s="7">
        <v>0.011087962962962963</v>
      </c>
      <c r="H5" s="9">
        <f>if(C5="F",vlookup(D5,'F Track'!$A$2:$B$82,2,false)*G5,vlookup(D5,'M Track'!$A$2:$B$82,2,false)*G5)</f>
        <v>0.01108796296</v>
      </c>
      <c r="I5" s="6">
        <f t="shared" si="2"/>
        <v>4</v>
      </c>
      <c r="J5" s="2">
        <f>vlookup(I5,'Point Table'!$A$2:$B$123,2,false)</f>
        <v>85</v>
      </c>
    </row>
    <row r="6">
      <c r="A6" s="1" t="s">
        <v>29</v>
      </c>
      <c r="B6" s="1" t="s">
        <v>432</v>
      </c>
      <c r="C6" s="1" t="s">
        <v>26</v>
      </c>
      <c r="D6" s="1">
        <v>38.0</v>
      </c>
      <c r="E6" s="1" t="s">
        <v>7</v>
      </c>
      <c r="F6" s="7" t="str">
        <f t="shared" si="1"/>
        <v>MarkFurlerMGCS</v>
      </c>
      <c r="G6" s="7">
        <v>0.0115625</v>
      </c>
      <c r="H6" s="9">
        <f>if(C6="F",vlookup(D6,'F Track'!$A$2:$B$82,2,false)*G6,vlookup(D6,'M Track'!$A$2:$B$82,2,false)*G6)</f>
        <v>0.01109075</v>
      </c>
      <c r="I6" s="6">
        <f t="shared" si="2"/>
        <v>5</v>
      </c>
      <c r="J6" s="2">
        <f>vlookup(I6,'Point Table'!$A$2:$B$123,2,false)</f>
        <v>80</v>
      </c>
      <c r="Q6" s="7"/>
      <c r="R6" s="10"/>
      <c r="W6" s="10"/>
    </row>
    <row r="7">
      <c r="A7" s="1" t="s">
        <v>433</v>
      </c>
      <c r="B7" s="1" t="s">
        <v>64</v>
      </c>
      <c r="C7" s="1" t="s">
        <v>26</v>
      </c>
      <c r="D7" s="1">
        <v>67.0</v>
      </c>
      <c r="E7" s="1" t="s">
        <v>9</v>
      </c>
      <c r="F7" s="7" t="str">
        <f t="shared" si="1"/>
        <v>JeffReedMUVRC</v>
      </c>
      <c r="G7" s="7">
        <v>0.014837962962962963</v>
      </c>
      <c r="H7" s="9">
        <f>if(C7="F",vlookup(D7,'F Track'!$A$2:$B$82,2,false)*G7,vlookup(D7,'M Track'!$A$2:$B$82,2,false)*G7)</f>
        <v>0.01120266204</v>
      </c>
      <c r="I7" s="6">
        <f t="shared" si="2"/>
        <v>6</v>
      </c>
      <c r="J7" s="2">
        <f>vlookup(I7,'Point Table'!$A$2:$B$123,2,false)</f>
        <v>75</v>
      </c>
      <c r="Q7" s="7"/>
      <c r="R7" s="10"/>
      <c r="W7" s="10"/>
    </row>
    <row r="8">
      <c r="A8" s="1" t="s">
        <v>29</v>
      </c>
      <c r="B8" s="1" t="s">
        <v>30</v>
      </c>
      <c r="C8" s="1" t="s">
        <v>26</v>
      </c>
      <c r="D8" s="1">
        <v>54.0</v>
      </c>
      <c r="E8" s="1" t="s">
        <v>7</v>
      </c>
      <c r="F8" s="7" t="str">
        <f t="shared" si="1"/>
        <v>MarkCraneMGCS</v>
      </c>
      <c r="G8" s="7">
        <v>0.013252314814814814</v>
      </c>
      <c r="H8" s="9">
        <f>if(C8="F",vlookup(D8,'F Track'!$A$2:$B$82,2,false)*G8,vlookup(D8,'M Track'!$A$2:$B$82,2,false)*G8)</f>
        <v>0.01121808449</v>
      </c>
      <c r="I8" s="6">
        <f t="shared" si="2"/>
        <v>7</v>
      </c>
      <c r="J8" s="2">
        <f>vlookup(I8,'Point Table'!$A$2:$B$123,2,false)</f>
        <v>70</v>
      </c>
      <c r="Q8" s="7"/>
      <c r="R8" s="10"/>
      <c r="W8" s="10"/>
    </row>
    <row r="9">
      <c r="A9" s="1" t="s">
        <v>396</v>
      </c>
      <c r="B9" s="1" t="s">
        <v>78</v>
      </c>
      <c r="C9" s="1" t="s">
        <v>26</v>
      </c>
      <c r="D9" s="1">
        <v>56.0</v>
      </c>
      <c r="E9" s="1" t="s">
        <v>7</v>
      </c>
      <c r="F9" s="7" t="str">
        <f t="shared" si="1"/>
        <v>PaulDonovanMGCS</v>
      </c>
      <c r="G9" s="7">
        <v>0.013530092592592592</v>
      </c>
      <c r="H9" s="9">
        <f>if(C9="F",vlookup(D9,'F Track'!$A$2:$B$82,2,false)*G9,vlookup(D9,'M Track'!$A$2:$B$82,2,false)*G9)</f>
        <v>0.01126244907</v>
      </c>
      <c r="I9" s="6">
        <f t="shared" si="2"/>
        <v>8</v>
      </c>
      <c r="J9" s="2">
        <f>vlookup(I9,'Point Table'!$A$2:$B$123,2,false)</f>
        <v>65</v>
      </c>
      <c r="Q9" s="7"/>
      <c r="R9" s="10"/>
      <c r="W9" s="10"/>
    </row>
    <row r="10">
      <c r="A10" s="1" t="s">
        <v>399</v>
      </c>
      <c r="B10" s="1" t="s">
        <v>400</v>
      </c>
      <c r="C10" s="1" t="s">
        <v>26</v>
      </c>
      <c r="D10" s="1">
        <v>24.0</v>
      </c>
      <c r="E10" s="1" t="s">
        <v>10</v>
      </c>
      <c r="F10" s="7" t="str">
        <f t="shared" si="1"/>
        <v>EvanDoleckiMMILL</v>
      </c>
      <c r="G10" s="7">
        <v>0.011342592592592593</v>
      </c>
      <c r="H10" s="9">
        <f>if(C10="F",vlookup(D10,'F Track'!$A$2:$B$82,2,false)*G10,vlookup(D10,'M Track'!$A$2:$B$82,2,false)*G10)</f>
        <v>0.01134259259</v>
      </c>
      <c r="I10" s="6">
        <f t="shared" si="2"/>
        <v>9</v>
      </c>
      <c r="J10" s="2">
        <f>vlookup(I10,'Point Table'!$A$2:$B$123,2,false)</f>
        <v>60</v>
      </c>
      <c r="Q10" s="7"/>
      <c r="R10" s="10"/>
      <c r="W10" s="10"/>
    </row>
    <row r="11">
      <c r="A11" s="1" t="s">
        <v>413</v>
      </c>
      <c r="B11" s="1" t="s">
        <v>436</v>
      </c>
      <c r="C11" s="1" t="s">
        <v>26</v>
      </c>
      <c r="D11" s="1">
        <v>53.0</v>
      </c>
      <c r="E11" s="1" t="s">
        <v>8</v>
      </c>
      <c r="F11" s="7" t="str">
        <f t="shared" si="1"/>
        <v>JohnDavid ToscanoMGDTC</v>
      </c>
      <c r="G11" s="7">
        <v>0.01337962962962963</v>
      </c>
      <c r="H11" s="9">
        <f>if(C11="F",vlookup(D11,'F Track'!$A$2:$B$82,2,false)*G11,vlookup(D11,'M Track'!$A$2:$B$82,2,false)*G11)</f>
        <v>0.01142085185</v>
      </c>
      <c r="I11" s="6">
        <f t="shared" si="2"/>
        <v>10</v>
      </c>
      <c r="J11" s="2">
        <f>vlookup(I11,'Point Table'!$A$2:$B$123,2,false)</f>
        <v>55</v>
      </c>
      <c r="Q11" s="7"/>
      <c r="R11" s="10"/>
      <c r="W11" s="10"/>
    </row>
    <row r="12">
      <c r="A12" s="1" t="s">
        <v>411</v>
      </c>
      <c r="B12" s="1" t="s">
        <v>412</v>
      </c>
      <c r="C12" s="1" t="s">
        <v>26</v>
      </c>
      <c r="D12" s="1">
        <v>57.0</v>
      </c>
      <c r="E12" s="1" t="s">
        <v>9</v>
      </c>
      <c r="F12" s="7" t="str">
        <f t="shared" si="1"/>
        <v>JimWestrichMUVRC</v>
      </c>
      <c r="G12" s="7">
        <v>0.01394675925925926</v>
      </c>
      <c r="H12" s="9">
        <f>if(C12="F",vlookup(D12,'F Track'!$A$2:$B$82,2,false)*G12,vlookup(D12,'M Track'!$A$2:$B$82,2,false)*G12)</f>
        <v>0.01151165509</v>
      </c>
      <c r="I12" s="6">
        <f t="shared" si="2"/>
        <v>11</v>
      </c>
      <c r="J12" s="2">
        <f>vlookup(I12,'Point Table'!$A$2:$B$123,2,false)</f>
        <v>50</v>
      </c>
      <c r="Q12" s="7"/>
      <c r="R12" s="10"/>
      <c r="W12" s="10"/>
    </row>
    <row r="13">
      <c r="A13" s="1" t="s">
        <v>391</v>
      </c>
      <c r="B13" s="1" t="s">
        <v>162</v>
      </c>
      <c r="C13" s="1" t="s">
        <v>26</v>
      </c>
      <c r="D13" s="1">
        <v>41.0</v>
      </c>
      <c r="E13" s="1" t="s">
        <v>9</v>
      </c>
      <c r="F13" s="7" t="str">
        <f t="shared" si="1"/>
        <v>JothamBurnettMUVRC</v>
      </c>
      <c r="G13" s="7">
        <v>0.012280092592592592</v>
      </c>
      <c r="H13" s="9">
        <f>if(C13="F",vlookup(D13,'F Track'!$A$2:$B$82,2,false)*G13,vlookup(D13,'M Track'!$A$2:$B$82,2,false)*G13)</f>
        <v>0.01151872685</v>
      </c>
      <c r="I13" s="6">
        <f t="shared" si="2"/>
        <v>12</v>
      </c>
      <c r="J13" s="2">
        <f>vlookup(I13,'Point Table'!$A$2:$B$123,2,false)</f>
        <v>47.5</v>
      </c>
      <c r="Q13" s="7"/>
      <c r="R13" s="10"/>
      <c r="W13" s="10"/>
    </row>
    <row r="14">
      <c r="A14" s="1" t="s">
        <v>414</v>
      </c>
      <c r="B14" s="1" t="s">
        <v>415</v>
      </c>
      <c r="C14" s="1" t="s">
        <v>26</v>
      </c>
      <c r="D14" s="1">
        <v>27.0</v>
      </c>
      <c r="E14" s="1" t="s">
        <v>7</v>
      </c>
      <c r="F14" s="7" t="str">
        <f t="shared" si="1"/>
        <v>StevenHammarMGCS</v>
      </c>
      <c r="G14" s="7">
        <v>0.011527777777777777</v>
      </c>
      <c r="H14" s="9">
        <f>if(C14="F",vlookup(D14,'F Track'!$A$2:$B$82,2,false)*G14,vlookup(D14,'M Track'!$A$2:$B$82,2,false)*G14)</f>
        <v>0.01152777778</v>
      </c>
      <c r="I14" s="6">
        <f t="shared" si="2"/>
        <v>13</v>
      </c>
      <c r="J14" s="2">
        <f>vlookup(I14,'Point Table'!$A$2:$B$123,2,false)</f>
        <v>45</v>
      </c>
      <c r="Q14" s="7"/>
      <c r="R14" s="10"/>
      <c r="W14" s="10"/>
    </row>
    <row r="15">
      <c r="A15" s="1" t="s">
        <v>448</v>
      </c>
      <c r="B15" s="1" t="s">
        <v>437</v>
      </c>
      <c r="C15" s="1" t="s">
        <v>26</v>
      </c>
      <c r="D15" s="1">
        <v>36.0</v>
      </c>
      <c r="E15" s="1" t="s">
        <v>9</v>
      </c>
      <c r="F15" s="7" t="str">
        <f t="shared" si="1"/>
        <v>JoffreyPetersMUVRC</v>
      </c>
      <c r="G15" s="7">
        <v>0.011863425925925927</v>
      </c>
      <c r="H15" s="9">
        <f>if(C15="F",vlookup(D15,'F Track'!$A$2:$B$82,2,false)*G15,vlookup(D15,'M Track'!$A$2:$B$82,2,false)*G15)</f>
        <v>0.01154192708</v>
      </c>
      <c r="I15" s="6">
        <f t="shared" si="2"/>
        <v>14</v>
      </c>
      <c r="J15" s="2">
        <f>vlookup(I15,'Point Table'!$A$2:$B$123,2,false)</f>
        <v>42.5</v>
      </c>
      <c r="Q15" s="7"/>
      <c r="R15" s="10"/>
      <c r="W15" s="10"/>
    </row>
    <row r="16">
      <c r="A16" s="1" t="s">
        <v>407</v>
      </c>
      <c r="B16" s="1" t="s">
        <v>408</v>
      </c>
      <c r="C16" s="1" t="s">
        <v>26</v>
      </c>
      <c r="D16" s="1">
        <v>43.0</v>
      </c>
      <c r="E16" s="1" t="s">
        <v>7</v>
      </c>
      <c r="F16" s="7" t="str">
        <f t="shared" si="1"/>
        <v>NateBurnsMGCS</v>
      </c>
      <c r="G16" s="7">
        <v>0.012569444444444444</v>
      </c>
      <c r="H16" s="9">
        <f>if(C16="F",vlookup(D16,'F Track'!$A$2:$B$82,2,false)*G16,vlookup(D16,'M Track'!$A$2:$B$82,2,false)*G16)</f>
        <v>0.01161416667</v>
      </c>
      <c r="I16" s="6">
        <f t="shared" si="2"/>
        <v>15</v>
      </c>
      <c r="J16" s="2">
        <f>vlookup(I16,'Point Table'!$A$2:$B$123,2,false)</f>
        <v>40</v>
      </c>
      <c r="Q16" s="7"/>
      <c r="R16" s="10"/>
      <c r="W16" s="10"/>
    </row>
    <row r="17">
      <c r="A17" s="1" t="s">
        <v>38</v>
      </c>
      <c r="B17" s="1" t="s">
        <v>39</v>
      </c>
      <c r="C17" s="1" t="s">
        <v>26</v>
      </c>
      <c r="D17" s="1">
        <v>39.0</v>
      </c>
      <c r="E17" s="1" t="s">
        <v>7</v>
      </c>
      <c r="F17" s="7" t="str">
        <f t="shared" si="1"/>
        <v>CoreyGirardMGCS</v>
      </c>
      <c r="G17" s="7">
        <v>0.01224537037037037</v>
      </c>
      <c r="H17" s="9">
        <f>if(C17="F",vlookup(D17,'F Track'!$A$2:$B$82,2,false)*G17,vlookup(D17,'M Track'!$A$2:$B$82,2,false)*G17)</f>
        <v>0.01165881713</v>
      </c>
      <c r="I17" s="6">
        <f t="shared" si="2"/>
        <v>16</v>
      </c>
      <c r="J17" s="2">
        <f>vlookup(I17,'Point Table'!$A$2:$B$123,2,false)</f>
        <v>37.5</v>
      </c>
      <c r="Q17" s="7"/>
      <c r="R17" s="10"/>
      <c r="W17" s="10"/>
    </row>
    <row r="18">
      <c r="A18" s="1" t="s">
        <v>394</v>
      </c>
      <c r="B18" s="1" t="s">
        <v>395</v>
      </c>
      <c r="C18" s="1" t="s">
        <v>26</v>
      </c>
      <c r="D18" s="1">
        <v>46.0</v>
      </c>
      <c r="E18" s="1" t="s">
        <v>8</v>
      </c>
      <c r="F18" s="7" t="str">
        <f t="shared" si="1"/>
        <v>JimmieCochranMGDTC</v>
      </c>
      <c r="G18" s="7">
        <v>0.012974537037037038</v>
      </c>
      <c r="H18" s="9">
        <f>if(C18="F",vlookup(D18,'F Track'!$A$2:$B$82,2,false)*G18,vlookup(D18,'M Track'!$A$2:$B$82,2,false)*G18)</f>
        <v>0.01171341204</v>
      </c>
      <c r="I18" s="6">
        <f t="shared" si="2"/>
        <v>17</v>
      </c>
      <c r="J18" s="2">
        <f>vlookup(I18,'Point Table'!$A$2:$B$123,2,false)</f>
        <v>35</v>
      </c>
      <c r="Q18" s="7"/>
      <c r="R18" s="10"/>
      <c r="W18" s="10"/>
    </row>
    <row r="19">
      <c r="A19" s="1" t="s">
        <v>456</v>
      </c>
      <c r="B19" s="1" t="s">
        <v>457</v>
      </c>
      <c r="C19" s="1" t="s">
        <v>26</v>
      </c>
      <c r="D19" s="1">
        <v>71.0</v>
      </c>
      <c r="E19" s="1" t="s">
        <v>7</v>
      </c>
      <c r="F19" s="7" t="str">
        <f t="shared" si="1"/>
        <v>TrevorWardMGCS</v>
      </c>
      <c r="G19" s="7">
        <v>0.016273148148148148</v>
      </c>
      <c r="H19" s="9">
        <f>if(C19="F",vlookup(D19,'F Track'!$A$2:$B$82,2,false)*G19,vlookup(D19,'M Track'!$A$2:$B$82,2,false)*G19)</f>
        <v>0.01176548611</v>
      </c>
      <c r="I19" s="6">
        <f t="shared" si="2"/>
        <v>18</v>
      </c>
      <c r="J19" s="2">
        <f>vlookup(I19,'Point Table'!$A$2:$B$123,2,false)</f>
        <v>32.5</v>
      </c>
      <c r="Q19" s="7"/>
      <c r="R19" s="10"/>
      <c r="W19" s="10"/>
    </row>
    <row r="20">
      <c r="A20" s="1" t="s">
        <v>58</v>
      </c>
      <c r="B20" s="1" t="s">
        <v>420</v>
      </c>
      <c r="C20" s="1" t="s">
        <v>26</v>
      </c>
      <c r="D20" s="1">
        <v>56.0</v>
      </c>
      <c r="E20" s="1" t="s">
        <v>8</v>
      </c>
      <c r="F20" s="7" t="str">
        <f t="shared" si="1"/>
        <v>MichaelDufourMGDTC</v>
      </c>
      <c r="G20" s="7">
        <v>0.014143518518518519</v>
      </c>
      <c r="H20" s="9">
        <f>if(C20="F",vlookup(D20,'F Track'!$A$2:$B$82,2,false)*G20,vlookup(D20,'M Track'!$A$2:$B$82,2,false)*G20)</f>
        <v>0.01177306481</v>
      </c>
      <c r="I20" s="6">
        <f t="shared" si="2"/>
        <v>19</v>
      </c>
      <c r="J20" s="2">
        <f>vlookup(I20,'Point Table'!$A$2:$B$123,2,false)</f>
        <v>30</v>
      </c>
      <c r="Q20" s="7"/>
      <c r="R20" s="10"/>
      <c r="W20" s="10"/>
    </row>
    <row r="21">
      <c r="A21" s="1" t="s">
        <v>443</v>
      </c>
      <c r="B21" s="1" t="s">
        <v>444</v>
      </c>
      <c r="C21" s="1" t="s">
        <v>26</v>
      </c>
      <c r="D21" s="1">
        <v>42.0</v>
      </c>
      <c r="E21" s="1" t="s">
        <v>8</v>
      </c>
      <c r="F21" s="7" t="str">
        <f t="shared" si="1"/>
        <v>EddieClementsMGDTC</v>
      </c>
      <c r="G21" s="7">
        <v>0.012650462962962962</v>
      </c>
      <c r="H21" s="9">
        <f>if(C21="F",vlookup(D21,'F Track'!$A$2:$B$82,2,false)*G21,vlookup(D21,'M Track'!$A$2:$B$82,2,false)*G21)</f>
        <v>0.01177758102</v>
      </c>
      <c r="I21" s="6">
        <f t="shared" si="2"/>
        <v>20</v>
      </c>
      <c r="J21" s="2">
        <f>vlookup(I21,'Point Table'!$A$2:$B$123,2,false)</f>
        <v>27.5</v>
      </c>
      <c r="Q21" s="7"/>
      <c r="R21" s="10"/>
      <c r="W21" s="10"/>
    </row>
    <row r="22">
      <c r="A22" s="1" t="s">
        <v>29</v>
      </c>
      <c r="B22" s="1" t="s">
        <v>435</v>
      </c>
      <c r="C22" s="1" t="s">
        <v>26</v>
      </c>
      <c r="D22" s="1">
        <v>48.0</v>
      </c>
      <c r="E22" s="1" t="s">
        <v>10</v>
      </c>
      <c r="F22" s="7" t="str">
        <f t="shared" si="1"/>
        <v>MarkLapradeMMILL</v>
      </c>
      <c r="G22" s="7">
        <v>0.013298611111111112</v>
      </c>
      <c r="H22" s="9">
        <f>if(C22="F",vlookup(D22,'F Track'!$A$2:$B$82,2,false)*G22,vlookup(D22,'M Track'!$A$2:$B$82,2,false)*G22)</f>
        <v>0.01181980556</v>
      </c>
      <c r="I22" s="6">
        <f t="shared" si="2"/>
        <v>21</v>
      </c>
      <c r="J22" s="2">
        <f>vlookup(I22,'Point Table'!$A$2:$B$123,2,false)</f>
        <v>25</v>
      </c>
      <c r="Q22" s="7"/>
      <c r="R22" s="10"/>
      <c r="W22" s="10"/>
    </row>
    <row r="23">
      <c r="A23" s="1" t="s">
        <v>470</v>
      </c>
      <c r="B23" s="1" t="s">
        <v>471</v>
      </c>
      <c r="C23" s="1" t="s">
        <v>26</v>
      </c>
      <c r="D23" s="1">
        <v>24.0</v>
      </c>
      <c r="E23" s="1" t="s">
        <v>8</v>
      </c>
      <c r="F23" s="7" t="str">
        <f t="shared" si="1"/>
        <v>LoganFosterMGDTC</v>
      </c>
      <c r="G23" s="7">
        <v>0.011851851851851851</v>
      </c>
      <c r="H23" s="9">
        <f>if(C23="F",vlookup(D23,'F Track'!$A$2:$B$82,2,false)*G23,vlookup(D23,'M Track'!$A$2:$B$82,2,false)*G23)</f>
        <v>0.01185185185</v>
      </c>
      <c r="I23" s="6">
        <f t="shared" si="2"/>
        <v>22</v>
      </c>
      <c r="J23" s="2">
        <f>vlookup(I23,'Point Table'!$A$2:$B$123,2,false)</f>
        <v>23.75</v>
      </c>
      <c r="Q23" s="7"/>
      <c r="R23" s="10"/>
      <c r="W23" s="10"/>
    </row>
    <row r="24">
      <c r="A24" s="1" t="s">
        <v>48</v>
      </c>
      <c r="B24" s="1" t="s">
        <v>401</v>
      </c>
      <c r="C24" s="1" t="s">
        <v>26</v>
      </c>
      <c r="D24" s="1">
        <v>71.0</v>
      </c>
      <c r="E24" s="1" t="s">
        <v>8</v>
      </c>
      <c r="F24" s="7" t="str">
        <f t="shared" si="1"/>
        <v>ScottAbercrombieMGDTC</v>
      </c>
      <c r="G24" s="7">
        <v>0.016400462962962964</v>
      </c>
      <c r="H24" s="9">
        <f>if(C24="F",vlookup(D24,'F Track'!$A$2:$B$82,2,false)*G24,vlookup(D24,'M Track'!$A$2:$B$82,2,false)*G24)</f>
        <v>0.01185753472</v>
      </c>
      <c r="I24" s="6">
        <f t="shared" si="2"/>
        <v>23</v>
      </c>
      <c r="J24" s="2">
        <f>vlookup(I24,'Point Table'!$A$2:$B$123,2,false)</f>
        <v>22.5</v>
      </c>
      <c r="Q24" s="7"/>
      <c r="R24" s="10"/>
      <c r="W24" s="10"/>
    </row>
    <row r="25">
      <c r="A25" s="1" t="s">
        <v>476</v>
      </c>
      <c r="B25" s="1" t="s">
        <v>477</v>
      </c>
      <c r="C25" s="1" t="s">
        <v>26</v>
      </c>
      <c r="D25" s="1">
        <v>38.0</v>
      </c>
      <c r="E25" s="1" t="s">
        <v>7</v>
      </c>
      <c r="F25" s="7" t="str">
        <f t="shared" si="1"/>
        <v>AdamGoldsteinMGCS</v>
      </c>
      <c r="G25" s="7">
        <v>0.012453703703703703</v>
      </c>
      <c r="H25" s="9">
        <f>if(C25="F",vlookup(D25,'F Track'!$A$2:$B$82,2,false)*G25,vlookup(D25,'M Track'!$A$2:$B$82,2,false)*G25)</f>
        <v>0.01194559259</v>
      </c>
      <c r="I25" s="6">
        <f t="shared" si="2"/>
        <v>24</v>
      </c>
      <c r="J25" s="2">
        <f>vlookup(I25,'Point Table'!$A$2:$B$123,2,false)</f>
        <v>21.25</v>
      </c>
      <c r="Q25" s="7"/>
      <c r="R25" s="10"/>
      <c r="W25" s="10"/>
    </row>
    <row r="26">
      <c r="A26" s="1" t="s">
        <v>404</v>
      </c>
      <c r="B26" s="1" t="s">
        <v>405</v>
      </c>
      <c r="C26" s="1" t="s">
        <v>26</v>
      </c>
      <c r="D26" s="1">
        <v>35.0</v>
      </c>
      <c r="E26" s="1" t="s">
        <v>8</v>
      </c>
      <c r="F26" s="7" t="str">
        <f t="shared" si="1"/>
        <v>NicholasGregoryMGDTC</v>
      </c>
      <c r="G26" s="7">
        <v>0.01224537037037037</v>
      </c>
      <c r="H26" s="9">
        <f>if(C26="F",vlookup(D26,'F Track'!$A$2:$B$82,2,false)*G26,vlookup(D26,'M Track'!$A$2:$B$82,2,false)*G26)</f>
        <v>0.01198576852</v>
      </c>
      <c r="I26" s="6">
        <f t="shared" si="2"/>
        <v>25</v>
      </c>
      <c r="J26" s="2">
        <f>vlookup(I26,'Point Table'!$A$2:$B$123,2,false)</f>
        <v>20</v>
      </c>
      <c r="Q26" s="7"/>
      <c r="R26" s="10"/>
      <c r="W26" s="10"/>
    </row>
    <row r="27">
      <c r="A27" s="1" t="s">
        <v>413</v>
      </c>
      <c r="B27" s="1" t="s">
        <v>381</v>
      </c>
      <c r="C27" s="1" t="s">
        <v>26</v>
      </c>
      <c r="D27" s="1">
        <v>54.0</v>
      </c>
      <c r="E27" s="1" t="s">
        <v>8</v>
      </c>
      <c r="F27" s="7" t="str">
        <f t="shared" si="1"/>
        <v>JohnMcGarryMGDTC</v>
      </c>
      <c r="G27" s="7">
        <v>0.014189814814814815</v>
      </c>
      <c r="H27" s="9">
        <f>if(C27="F",vlookup(D27,'F Track'!$A$2:$B$82,2,false)*G27,vlookup(D27,'M Track'!$A$2:$B$82,2,false)*G27)</f>
        <v>0.01201167824</v>
      </c>
      <c r="I27" s="6">
        <f t="shared" si="2"/>
        <v>26</v>
      </c>
      <c r="J27" s="2">
        <f>vlookup(I27,'Point Table'!$A$2:$B$123,2,false)</f>
        <v>18.75</v>
      </c>
      <c r="Q27" s="7"/>
      <c r="R27" s="10"/>
      <c r="W27" s="10"/>
    </row>
    <row r="28">
      <c r="A28" s="1" t="s">
        <v>465</v>
      </c>
      <c r="B28" s="1" t="s">
        <v>466</v>
      </c>
      <c r="C28" s="1" t="s">
        <v>26</v>
      </c>
      <c r="D28" s="11">
        <v>20.0</v>
      </c>
      <c r="E28" s="1" t="s">
        <v>10</v>
      </c>
      <c r="F28" s="7" t="str">
        <f t="shared" si="1"/>
        <v>ChaseHallMMILL</v>
      </c>
      <c r="G28" s="7">
        <v>0.012152777777777778</v>
      </c>
      <c r="H28" s="9">
        <f>if(C28="F",vlookup(D28,'F Track'!$A$2:$B$82,2,false)*G28,vlookup(D28,'M Track'!$A$2:$B$82,2,false)*G28)</f>
        <v>0.01202274306</v>
      </c>
      <c r="I28" s="6">
        <f t="shared" si="2"/>
        <v>27</v>
      </c>
      <c r="J28" s="2">
        <f>vlookup(I28,'Point Table'!$A$2:$B$123,2,false)</f>
        <v>17.5</v>
      </c>
      <c r="Q28" s="7"/>
      <c r="R28" s="10"/>
      <c r="W28" s="10"/>
    </row>
    <row r="29">
      <c r="A29" s="1" t="s">
        <v>421</v>
      </c>
      <c r="B29" s="1" t="s">
        <v>422</v>
      </c>
      <c r="C29" s="1" t="s">
        <v>26</v>
      </c>
      <c r="D29" s="1">
        <v>36.0</v>
      </c>
      <c r="E29" s="1" t="s">
        <v>9</v>
      </c>
      <c r="F29" s="7" t="str">
        <f t="shared" si="1"/>
        <v>PatrickLuckowMUVRC</v>
      </c>
      <c r="G29" s="7">
        <v>0.01238425925925926</v>
      </c>
      <c r="H29" s="9">
        <f>if(C29="F",vlookup(D29,'F Track'!$A$2:$B$82,2,false)*G29,vlookup(D29,'M Track'!$A$2:$B$82,2,false)*G29)</f>
        <v>0.01204864583</v>
      </c>
      <c r="I29" s="6">
        <f t="shared" si="2"/>
        <v>28</v>
      </c>
      <c r="J29" s="2">
        <f>vlookup(I29,'Point Table'!$A$2:$B$123,2,false)</f>
        <v>16.25</v>
      </c>
      <c r="Q29" s="7"/>
      <c r="R29" s="10"/>
      <c r="W29" s="10"/>
    </row>
    <row r="30">
      <c r="A30" s="1" t="s">
        <v>416</v>
      </c>
      <c r="B30" s="1" t="s">
        <v>417</v>
      </c>
      <c r="C30" s="1" t="s">
        <v>26</v>
      </c>
      <c r="D30" s="1">
        <v>51.0</v>
      </c>
      <c r="E30" s="1" t="s">
        <v>7</v>
      </c>
      <c r="F30" s="7" t="str">
        <f t="shared" si="1"/>
        <v>AndrewBraggMGCS</v>
      </c>
      <c r="G30" s="7">
        <v>0.01392361111111111</v>
      </c>
      <c r="H30" s="9">
        <f>if(C30="F",vlookup(D30,'F Track'!$A$2:$B$82,2,false)*G30,vlookup(D30,'M Track'!$A$2:$B$82,2,false)*G30)</f>
        <v>0.012080125</v>
      </c>
      <c r="I30" s="6">
        <f t="shared" si="2"/>
        <v>29</v>
      </c>
      <c r="J30" s="2">
        <f>vlookup(I30,'Point Table'!$A$2:$B$123,2,false)</f>
        <v>15</v>
      </c>
      <c r="Q30" s="7"/>
      <c r="R30" s="10"/>
      <c r="W30" s="10"/>
    </row>
    <row r="31">
      <c r="A31" s="1" t="s">
        <v>431</v>
      </c>
      <c r="B31" s="1" t="s">
        <v>350</v>
      </c>
      <c r="C31" s="1" t="s">
        <v>26</v>
      </c>
      <c r="D31" s="1">
        <v>47.0</v>
      </c>
      <c r="E31" s="1" t="s">
        <v>8</v>
      </c>
      <c r="F31" s="7" t="str">
        <f t="shared" si="1"/>
        <v>KurtMullenMGDTC</v>
      </c>
      <c r="G31" s="7">
        <v>0.013518518518518518</v>
      </c>
      <c r="H31" s="9">
        <f>if(C31="F",vlookup(D31,'F Track'!$A$2:$B$82,2,false)*G31,vlookup(D31,'M Track'!$A$2:$B$82,2,false)*G31)</f>
        <v>0.01210988889</v>
      </c>
      <c r="I31" s="6">
        <f t="shared" si="2"/>
        <v>30</v>
      </c>
      <c r="J31" s="2">
        <f>vlookup(I31,'Point Table'!$A$2:$B$123,2,false)</f>
        <v>13.75</v>
      </c>
      <c r="Q31" s="7"/>
      <c r="R31" s="10"/>
      <c r="W31" s="10"/>
    </row>
    <row r="32">
      <c r="A32" s="1" t="s">
        <v>493</v>
      </c>
      <c r="B32" s="1" t="s">
        <v>503</v>
      </c>
      <c r="C32" s="1" t="s">
        <v>26</v>
      </c>
      <c r="D32" s="1">
        <v>50.0</v>
      </c>
      <c r="E32" s="1" t="s">
        <v>10</v>
      </c>
      <c r="F32" s="7" t="str">
        <f t="shared" si="1"/>
        <v>DavidSaarinenMMILL</v>
      </c>
      <c r="G32" s="7">
        <v>0.013854166666666667</v>
      </c>
      <c r="H32" s="9">
        <f>if(C32="F",vlookup(D32,'F Track'!$A$2:$B$82,2,false)*G32,vlookup(D32,'M Track'!$A$2:$B$82,2,false)*G32)</f>
        <v>0.01211823958</v>
      </c>
      <c r="I32" s="6">
        <f t="shared" si="2"/>
        <v>31</v>
      </c>
      <c r="J32" s="2">
        <f>vlookup(I32,'Point Table'!$A$2:$B$123,2,false)</f>
        <v>12.5</v>
      </c>
      <c r="Q32" s="7"/>
      <c r="R32" s="10"/>
      <c r="W32" s="10"/>
    </row>
    <row r="33">
      <c r="A33" s="1" t="s">
        <v>506</v>
      </c>
      <c r="B33" s="1" t="s">
        <v>154</v>
      </c>
      <c r="C33" s="1" t="s">
        <v>26</v>
      </c>
      <c r="D33" s="1">
        <v>57.0</v>
      </c>
      <c r="E33" s="1" t="s">
        <v>8</v>
      </c>
      <c r="F33" s="7" t="str">
        <f t="shared" si="1"/>
        <v>BillNawnMGDTC</v>
      </c>
      <c r="G33" s="7">
        <v>0.0146875</v>
      </c>
      <c r="H33" s="9">
        <f>if(C33="F",vlookup(D33,'F Track'!$A$2:$B$82,2,false)*G33,vlookup(D33,'M Track'!$A$2:$B$82,2,false)*G33)</f>
        <v>0.0121230625</v>
      </c>
      <c r="I33" s="6">
        <f t="shared" si="2"/>
        <v>32</v>
      </c>
      <c r="J33" s="2">
        <f>vlookup(I33,'Point Table'!$A$2:$B$123,2,false)</f>
        <v>11.875</v>
      </c>
      <c r="Q33" s="7"/>
      <c r="R33" s="10"/>
      <c r="W33" s="10"/>
    </row>
    <row r="34">
      <c r="A34" s="1" t="s">
        <v>515</v>
      </c>
      <c r="B34" s="1" t="s">
        <v>516</v>
      </c>
      <c r="C34" s="1" t="s">
        <v>26</v>
      </c>
      <c r="D34" s="1">
        <v>36.0</v>
      </c>
      <c r="E34" s="1" t="s">
        <v>8</v>
      </c>
      <c r="F34" s="7" t="str">
        <f t="shared" si="1"/>
        <v>JustinMarahMGDTC</v>
      </c>
      <c r="G34" s="7">
        <v>0.01258101851851852</v>
      </c>
      <c r="H34" s="9">
        <f>if(C34="F",vlookup(D34,'F Track'!$A$2:$B$82,2,false)*G34,vlookup(D34,'M Track'!$A$2:$B$82,2,false)*G34)</f>
        <v>0.01224007292</v>
      </c>
      <c r="I34" s="6">
        <f t="shared" si="2"/>
        <v>33</v>
      </c>
      <c r="J34" s="2">
        <f>vlookup(I34,'Point Table'!$A$2:$B$123,2,false)</f>
        <v>11.25</v>
      </c>
      <c r="Q34" s="7"/>
      <c r="R34" s="10"/>
      <c r="W34" s="10"/>
    </row>
    <row r="35">
      <c r="A35" s="1" t="s">
        <v>520</v>
      </c>
      <c r="B35" s="1" t="s">
        <v>521</v>
      </c>
      <c r="C35" s="1" t="s">
        <v>26</v>
      </c>
      <c r="D35" s="1">
        <v>47.0</v>
      </c>
      <c r="E35" s="1" t="s">
        <v>8</v>
      </c>
      <c r="F35" s="7" t="str">
        <f t="shared" si="1"/>
        <v>BradSt. LaurentMGDTC</v>
      </c>
      <c r="G35" s="7">
        <v>0.01375</v>
      </c>
      <c r="H35" s="9">
        <f>if(C35="F",vlookup(D35,'F Track'!$A$2:$B$82,2,false)*G35,vlookup(D35,'M Track'!$A$2:$B$82,2,false)*G35)</f>
        <v>0.01231725</v>
      </c>
      <c r="I35" s="6">
        <f t="shared" si="2"/>
        <v>34</v>
      </c>
      <c r="J35" s="2">
        <f>vlookup(I35,'Point Table'!$A$2:$B$123,2,false)</f>
        <v>10.625</v>
      </c>
      <c r="Q35" s="7"/>
      <c r="R35" s="10"/>
      <c r="W35" s="10"/>
    </row>
    <row r="36">
      <c r="A36" s="1" t="s">
        <v>464</v>
      </c>
      <c r="B36" s="1" t="s">
        <v>370</v>
      </c>
      <c r="C36" s="1" t="s">
        <v>26</v>
      </c>
      <c r="D36" s="11">
        <v>20.0</v>
      </c>
      <c r="E36" s="1" t="s">
        <v>9</v>
      </c>
      <c r="F36" s="7" t="str">
        <f t="shared" si="1"/>
        <v>GunnerCurrierMUVRC</v>
      </c>
      <c r="G36" s="7">
        <v>0.012476851851851852</v>
      </c>
      <c r="H36" s="9">
        <f>if(C36="F",vlookup(D36,'F Track'!$A$2:$B$82,2,false)*G36,vlookup(D36,'M Track'!$A$2:$B$82,2,false)*G36)</f>
        <v>0.01234334954</v>
      </c>
      <c r="I36" s="6">
        <f t="shared" si="2"/>
        <v>35</v>
      </c>
      <c r="J36" s="2">
        <f>vlookup(I36,'Point Table'!$A$2:$B$123,2,false)</f>
        <v>10</v>
      </c>
      <c r="Q36" s="7"/>
      <c r="R36" s="10"/>
      <c r="W36" s="10"/>
    </row>
    <row r="37">
      <c r="A37" s="1" t="s">
        <v>389</v>
      </c>
      <c r="B37" s="1" t="s">
        <v>527</v>
      </c>
      <c r="C37" s="1" t="s">
        <v>26</v>
      </c>
      <c r="D37" s="1">
        <v>25.0</v>
      </c>
      <c r="E37" s="1" t="s">
        <v>9</v>
      </c>
      <c r="F37" s="7" t="str">
        <f t="shared" si="1"/>
        <v>ChristopherWelkerMUVRC</v>
      </c>
      <c r="G37" s="7">
        <v>0.012407407407407407</v>
      </c>
      <c r="H37" s="9">
        <f>if(C37="F",vlookup(D37,'F Track'!$A$2:$B$82,2,false)*G37,vlookup(D37,'M Track'!$A$2:$B$82,2,false)*G37)</f>
        <v>0.01240740741</v>
      </c>
      <c r="I37" s="6">
        <f t="shared" si="2"/>
        <v>36</v>
      </c>
      <c r="J37" s="2">
        <f>vlookup(I37,'Point Table'!$A$2:$B$123,2,false)</f>
        <v>9.375</v>
      </c>
      <c r="Q37" s="7"/>
      <c r="R37" s="10"/>
      <c r="W37" s="10"/>
    </row>
    <row r="38">
      <c r="A38" s="1" t="s">
        <v>506</v>
      </c>
      <c r="B38" s="1" t="s">
        <v>529</v>
      </c>
      <c r="C38" s="1" t="s">
        <v>26</v>
      </c>
      <c r="D38" s="1">
        <v>56.0</v>
      </c>
      <c r="E38" s="1" t="s">
        <v>7</v>
      </c>
      <c r="F38" s="7" t="str">
        <f t="shared" si="1"/>
        <v>BillNewshamMGCS</v>
      </c>
      <c r="G38" s="7">
        <v>0.014953703703703703</v>
      </c>
      <c r="H38" s="9">
        <f>if(C38="F",vlookup(D38,'F Track'!$A$2:$B$82,2,false)*G38,vlookup(D38,'M Track'!$A$2:$B$82,2,false)*G38)</f>
        <v>0.01244746296</v>
      </c>
      <c r="I38" s="6">
        <f t="shared" si="2"/>
        <v>37</v>
      </c>
      <c r="J38" s="2">
        <f>vlookup(I38,'Point Table'!$A$2:$B$123,2,false)</f>
        <v>8.75</v>
      </c>
      <c r="Q38" s="7"/>
      <c r="R38" s="10"/>
      <c r="W38" s="10"/>
    </row>
    <row r="39">
      <c r="A39" s="1" t="s">
        <v>520</v>
      </c>
      <c r="B39" s="1" t="s">
        <v>534</v>
      </c>
      <c r="C39" s="1" t="s">
        <v>26</v>
      </c>
      <c r="D39" s="1">
        <v>42.0</v>
      </c>
      <c r="E39" s="1" t="s">
        <v>8</v>
      </c>
      <c r="F39" s="7" t="str">
        <f t="shared" si="1"/>
        <v>BradFernandesMGDTC</v>
      </c>
      <c r="G39" s="7">
        <v>0.01337962962962963</v>
      </c>
      <c r="H39" s="9">
        <f>if(C39="F",vlookup(D39,'F Track'!$A$2:$B$82,2,false)*G39,vlookup(D39,'M Track'!$A$2:$B$82,2,false)*G39)</f>
        <v>0.01245643519</v>
      </c>
      <c r="I39" s="6">
        <f t="shared" si="2"/>
        <v>38</v>
      </c>
      <c r="J39" s="2">
        <f>vlookup(I39,'Point Table'!$A$2:$B$123,2,false)</f>
        <v>8.125</v>
      </c>
      <c r="Q39" s="7"/>
      <c r="R39" s="10"/>
      <c r="W39" s="10"/>
    </row>
    <row r="40">
      <c r="A40" s="1" t="s">
        <v>539</v>
      </c>
      <c r="B40" s="1" t="s">
        <v>540</v>
      </c>
      <c r="C40" s="1" t="s">
        <v>26</v>
      </c>
      <c r="D40" s="1">
        <v>60.0</v>
      </c>
      <c r="E40" s="1" t="s">
        <v>9</v>
      </c>
      <c r="F40" s="7" t="str">
        <f t="shared" si="1"/>
        <v>TimothySmithMUVRC</v>
      </c>
      <c r="G40" s="7">
        <v>0.015555555555555555</v>
      </c>
      <c r="H40" s="9">
        <f>if(C40="F",vlookup(D40,'F Track'!$A$2:$B$82,2,false)*G40,vlookup(D40,'M Track'!$A$2:$B$82,2,false)*G40)</f>
        <v>0.01251133333</v>
      </c>
      <c r="I40" s="6">
        <f t="shared" si="2"/>
        <v>39</v>
      </c>
      <c r="J40" s="2">
        <f>vlookup(I40,'Point Table'!$A$2:$B$123,2,false)</f>
        <v>7.5</v>
      </c>
      <c r="Q40" s="7"/>
      <c r="R40" s="10"/>
      <c r="W40" s="10"/>
    </row>
    <row r="41">
      <c r="A41" s="1" t="s">
        <v>546</v>
      </c>
      <c r="B41" s="1" t="s">
        <v>547</v>
      </c>
      <c r="C41" s="1" t="s">
        <v>26</v>
      </c>
      <c r="D41" s="1">
        <v>51.0</v>
      </c>
      <c r="E41" s="1" t="s">
        <v>7</v>
      </c>
      <c r="F41" s="7" t="str">
        <f t="shared" si="1"/>
        <v>ShawnBertrandMGCS</v>
      </c>
      <c r="G41" s="7">
        <v>0.014421296296296297</v>
      </c>
      <c r="H41" s="9">
        <f>if(C41="F",vlookup(D41,'F Track'!$A$2:$B$82,2,false)*G41,vlookup(D41,'M Track'!$A$2:$B$82,2,false)*G41)</f>
        <v>0.01251191667</v>
      </c>
      <c r="I41" s="6">
        <f t="shared" si="2"/>
        <v>40</v>
      </c>
      <c r="J41" s="2">
        <f>vlookup(I41,'Point Table'!$A$2:$B$123,2,false)</f>
        <v>6.875</v>
      </c>
      <c r="Q41" s="7"/>
      <c r="R41" s="10"/>
      <c r="W41" s="10"/>
    </row>
    <row r="42">
      <c r="A42" s="1" t="s">
        <v>58</v>
      </c>
      <c r="B42" s="1" t="s">
        <v>467</v>
      </c>
      <c r="C42" s="1" t="s">
        <v>26</v>
      </c>
      <c r="D42" s="1">
        <v>44.0</v>
      </c>
      <c r="E42" s="1" t="s">
        <v>7</v>
      </c>
      <c r="F42" s="7" t="str">
        <f t="shared" si="1"/>
        <v>MichaelEricsonMGCS</v>
      </c>
      <c r="G42" s="7">
        <v>0.013726851851851851</v>
      </c>
      <c r="H42" s="9">
        <f>if(C42="F",vlookup(D42,'F Track'!$A$2:$B$82,2,false)*G42,vlookup(D42,'M Track'!$A$2:$B$82,2,false)*G42)</f>
        <v>0.01258615046</v>
      </c>
      <c r="I42" s="6">
        <f t="shared" si="2"/>
        <v>41</v>
      </c>
      <c r="J42" s="2">
        <f>vlookup(I42,'Point Table'!$A$2:$B$123,2,false)</f>
        <v>6.25</v>
      </c>
      <c r="Q42" s="7"/>
      <c r="R42" s="10"/>
      <c r="W42" s="10"/>
    </row>
    <row r="43">
      <c r="A43" s="1" t="s">
        <v>411</v>
      </c>
      <c r="B43" s="1" t="s">
        <v>437</v>
      </c>
      <c r="C43" s="1" t="s">
        <v>26</v>
      </c>
      <c r="D43" s="1">
        <v>64.0</v>
      </c>
      <c r="E43" s="1" t="s">
        <v>8</v>
      </c>
      <c r="F43" s="7" t="str">
        <f t="shared" si="1"/>
        <v>JimPetersMGDTC</v>
      </c>
      <c r="G43" s="7">
        <v>0.016226851851851853</v>
      </c>
      <c r="H43" s="9">
        <f>if(C43="F",vlookup(D43,'F Track'!$A$2:$B$82,2,false)*G43,vlookup(D43,'M Track'!$A$2:$B$82,2,false)*G43)</f>
        <v>0.01259365972</v>
      </c>
      <c r="I43" s="6">
        <f t="shared" si="2"/>
        <v>42</v>
      </c>
      <c r="J43" s="2">
        <f>vlookup(I43,'Point Table'!$A$2:$B$123,2,false)</f>
        <v>5.9375</v>
      </c>
      <c r="Q43" s="7"/>
      <c r="R43" s="10"/>
      <c r="W43" s="10"/>
    </row>
    <row r="44">
      <c r="A44" s="1" t="s">
        <v>427</v>
      </c>
      <c r="B44" s="1" t="s">
        <v>136</v>
      </c>
      <c r="C44" s="1" t="s">
        <v>26</v>
      </c>
      <c r="D44" s="1">
        <v>31.0</v>
      </c>
      <c r="E44" s="1" t="s">
        <v>9</v>
      </c>
      <c r="F44" s="7" t="str">
        <f t="shared" si="1"/>
        <v>KyleDunnMUVRC</v>
      </c>
      <c r="G44" s="7">
        <v>0.012662037037037038</v>
      </c>
      <c r="H44" s="9">
        <f>if(C44="F",vlookup(D44,'F Track'!$A$2:$B$82,2,false)*G44,vlookup(D44,'M Track'!$A$2:$B$82,2,false)*G44)</f>
        <v>0.01260125926</v>
      </c>
      <c r="I44" s="6">
        <f t="shared" si="2"/>
        <v>43</v>
      </c>
      <c r="J44" s="2">
        <f>vlookup(I44,'Point Table'!$A$2:$B$123,2,false)</f>
        <v>5.625</v>
      </c>
      <c r="Q44" s="7"/>
      <c r="R44" s="10"/>
      <c r="W44" s="10"/>
    </row>
    <row r="45">
      <c r="A45" s="1" t="s">
        <v>454</v>
      </c>
      <c r="B45" s="1" t="s">
        <v>455</v>
      </c>
      <c r="C45" s="1" t="s">
        <v>26</v>
      </c>
      <c r="D45" s="1">
        <v>34.0</v>
      </c>
      <c r="E45" s="1" t="s">
        <v>7</v>
      </c>
      <c r="F45" s="7" t="str">
        <f t="shared" si="1"/>
        <v>BrandynNaroMGCS</v>
      </c>
      <c r="G45" s="7">
        <v>0.012847222222222222</v>
      </c>
      <c r="H45" s="9">
        <f>if(C45="F",vlookup(D45,'F Track'!$A$2:$B$82,2,false)*G45,vlookup(D45,'M Track'!$A$2:$B$82,2,false)*G45)</f>
        <v>0.01264166667</v>
      </c>
      <c r="I45" s="6">
        <f t="shared" si="2"/>
        <v>44</v>
      </c>
      <c r="J45" s="2">
        <f>vlookup(I45,'Point Table'!$A$2:$B$123,2,false)</f>
        <v>5.3125</v>
      </c>
      <c r="Q45" s="7"/>
      <c r="R45" s="10"/>
      <c r="W45" s="10"/>
    </row>
    <row r="46">
      <c r="A46" s="1" t="s">
        <v>50</v>
      </c>
      <c r="B46" s="1" t="s">
        <v>554</v>
      </c>
      <c r="C46" s="1" t="s">
        <v>26</v>
      </c>
      <c r="D46" s="1">
        <v>54.0</v>
      </c>
      <c r="E46" s="1" t="s">
        <v>10</v>
      </c>
      <c r="F46" s="7" t="str">
        <f t="shared" si="1"/>
        <v>JamesHargreavesMMILL</v>
      </c>
      <c r="G46" s="7">
        <v>0.015104166666666667</v>
      </c>
      <c r="H46" s="9">
        <f>if(C46="F",vlookup(D46,'F Track'!$A$2:$B$82,2,false)*G46,vlookup(D46,'M Track'!$A$2:$B$82,2,false)*G46)</f>
        <v>0.01278567708</v>
      </c>
      <c r="I46" s="6">
        <f t="shared" si="2"/>
        <v>45</v>
      </c>
      <c r="J46" s="2">
        <f>vlookup(I46,'Point Table'!$A$2:$B$123,2,false)</f>
        <v>5</v>
      </c>
      <c r="Q46" s="7"/>
      <c r="R46" s="10"/>
      <c r="W46" s="10"/>
    </row>
    <row r="47">
      <c r="A47" s="1" t="s">
        <v>445</v>
      </c>
      <c r="B47" s="1" t="s">
        <v>446</v>
      </c>
      <c r="C47" s="1" t="s">
        <v>26</v>
      </c>
      <c r="D47" s="1">
        <v>59.0</v>
      </c>
      <c r="E47" s="1" t="s">
        <v>9</v>
      </c>
      <c r="F47" s="7" t="str">
        <f t="shared" si="1"/>
        <v>RobDanielsMUVRC</v>
      </c>
      <c r="G47" s="7">
        <v>0.015914351851851853</v>
      </c>
      <c r="H47" s="9">
        <f>if(C47="F",vlookup(D47,'F Track'!$A$2:$B$82,2,false)*G47,vlookup(D47,'M Track'!$A$2:$B$82,2,false)*G47)</f>
        <v>0.01291131366</v>
      </c>
      <c r="I47" s="6">
        <f t="shared" si="2"/>
        <v>46</v>
      </c>
      <c r="J47" s="2">
        <f>vlookup(I47,'Point Table'!$A$2:$B$123,2,false)</f>
        <v>4.6875</v>
      </c>
      <c r="Q47" s="7"/>
      <c r="R47" s="10"/>
      <c r="W47" s="10"/>
    </row>
    <row r="48">
      <c r="A48" s="1" t="s">
        <v>58</v>
      </c>
      <c r="B48" s="1" t="s">
        <v>461</v>
      </c>
      <c r="C48" s="1" t="s">
        <v>26</v>
      </c>
      <c r="D48" s="1">
        <v>42.0</v>
      </c>
      <c r="E48" s="1" t="s">
        <v>10</v>
      </c>
      <c r="F48" s="7" t="str">
        <f t="shared" si="1"/>
        <v>MichaelMartinezMMILL</v>
      </c>
      <c r="G48" s="7">
        <v>0.013912037037037037</v>
      </c>
      <c r="H48" s="9">
        <f>if(C48="F",vlookup(D48,'F Track'!$A$2:$B$82,2,false)*G48,vlookup(D48,'M Track'!$A$2:$B$82,2,false)*G48)</f>
        <v>0.01295210648</v>
      </c>
      <c r="I48" s="6">
        <f t="shared" si="2"/>
        <v>47</v>
      </c>
      <c r="J48" s="2">
        <f>vlookup(I48,'Point Table'!$A$2:$B$123,2,false)</f>
        <v>4.375</v>
      </c>
      <c r="Q48" s="7"/>
      <c r="R48" s="10"/>
      <c r="W48" s="10"/>
    </row>
    <row r="49">
      <c r="A49" s="1" t="s">
        <v>426</v>
      </c>
      <c r="B49" s="1" t="s">
        <v>138</v>
      </c>
      <c r="C49" s="1" t="s">
        <v>26</v>
      </c>
      <c r="D49" s="1">
        <v>50.0</v>
      </c>
      <c r="E49" s="1" t="s">
        <v>9</v>
      </c>
      <c r="F49" s="7" t="str">
        <f t="shared" si="1"/>
        <v>GeoffDunbarMUVRC</v>
      </c>
      <c r="G49" s="7">
        <v>0.01494212962962963</v>
      </c>
      <c r="H49" s="9">
        <f>if(C49="F",vlookup(D49,'F Track'!$A$2:$B$82,2,false)*G49,vlookup(D49,'M Track'!$A$2:$B$82,2,false)*G49)</f>
        <v>0.01306988079</v>
      </c>
      <c r="I49" s="6">
        <f t="shared" si="2"/>
        <v>48</v>
      </c>
      <c r="J49" s="2">
        <f>vlookup(I49,'Point Table'!$A$2:$B$123,2,false)</f>
        <v>4.0625</v>
      </c>
      <c r="Q49" s="7"/>
      <c r="R49" s="10"/>
      <c r="W49" s="10"/>
    </row>
    <row r="50">
      <c r="A50" s="1" t="s">
        <v>563</v>
      </c>
      <c r="B50" s="1" t="s">
        <v>564</v>
      </c>
      <c r="C50" s="1" t="s">
        <v>26</v>
      </c>
      <c r="D50" s="1">
        <v>50.0</v>
      </c>
      <c r="E50" s="1" t="s">
        <v>10</v>
      </c>
      <c r="F50" s="7" t="str">
        <f t="shared" si="1"/>
        <v>JosephBatorMMILL</v>
      </c>
      <c r="G50" s="7">
        <v>0.01505787037037037</v>
      </c>
      <c r="H50" s="9">
        <f>if(C50="F",vlookup(D50,'F Track'!$A$2:$B$82,2,false)*G50,vlookup(D50,'M Track'!$A$2:$B$82,2,false)*G50)</f>
        <v>0.01317111921</v>
      </c>
      <c r="I50" s="6">
        <f t="shared" si="2"/>
        <v>49</v>
      </c>
      <c r="J50" s="2">
        <f>vlookup(I50,'Point Table'!$A$2:$B$123,2,false)</f>
        <v>3.75</v>
      </c>
      <c r="Q50" s="7"/>
      <c r="R50" s="10"/>
      <c r="W50" s="10"/>
    </row>
    <row r="51">
      <c r="A51" s="1" t="s">
        <v>450</v>
      </c>
      <c r="B51" s="1" t="s">
        <v>451</v>
      </c>
      <c r="C51" s="1" t="s">
        <v>26</v>
      </c>
      <c r="D51" s="1">
        <v>23.0</v>
      </c>
      <c r="E51" s="1" t="s">
        <v>10</v>
      </c>
      <c r="F51" s="7" t="str">
        <f t="shared" si="1"/>
        <v>GavinThomasMMILL</v>
      </c>
      <c r="G51" s="7">
        <v>0.013391203703703704</v>
      </c>
      <c r="H51" s="9">
        <f>if(C51="F",vlookup(D51,'F Track'!$A$2:$B$82,2,false)*G51,vlookup(D51,'M Track'!$A$2:$B$82,2,false)*G51)</f>
        <v>0.0133912037</v>
      </c>
      <c r="I51" s="6">
        <f t="shared" si="2"/>
        <v>50</v>
      </c>
      <c r="J51" s="2">
        <f>vlookup(I51,'Point Table'!$A$2:$B$123,2,false)</f>
        <v>3.4375</v>
      </c>
      <c r="Q51" s="7"/>
      <c r="R51" s="10"/>
      <c r="W51" s="10"/>
    </row>
    <row r="52">
      <c r="A52" s="1" t="s">
        <v>411</v>
      </c>
      <c r="B52" s="1" t="s">
        <v>566</v>
      </c>
      <c r="C52" s="1" t="s">
        <v>26</v>
      </c>
      <c r="D52" s="1">
        <v>62.0</v>
      </c>
      <c r="E52" s="1" t="s">
        <v>7</v>
      </c>
      <c r="F52" s="7" t="str">
        <f t="shared" si="1"/>
        <v>JimHansenMGCS</v>
      </c>
      <c r="G52" s="7">
        <v>0.01695601851851852</v>
      </c>
      <c r="H52" s="9">
        <f>if(C52="F",vlookup(D52,'F Track'!$A$2:$B$82,2,false)*G52,vlookup(D52,'M Track'!$A$2:$B$82,2,false)*G52)</f>
        <v>0.01339864583</v>
      </c>
      <c r="I52" s="6">
        <f t="shared" si="2"/>
        <v>51</v>
      </c>
      <c r="J52" s="2">
        <f>vlookup(I52,'Point Table'!$A$2:$B$123,2,false)</f>
        <v>3.125</v>
      </c>
      <c r="Q52" s="7"/>
      <c r="R52" s="10"/>
      <c r="W52" s="10"/>
    </row>
    <row r="53">
      <c r="A53" s="1" t="s">
        <v>46</v>
      </c>
      <c r="B53" s="1" t="s">
        <v>47</v>
      </c>
      <c r="C53" s="1" t="s">
        <v>26</v>
      </c>
      <c r="D53" s="1">
        <v>51.0</v>
      </c>
      <c r="E53" s="1" t="s">
        <v>7</v>
      </c>
      <c r="F53" s="7" t="str">
        <f t="shared" si="1"/>
        <v>EmmetCliffordMGCS</v>
      </c>
      <c r="G53" s="7">
        <v>0.015486111111111112</v>
      </c>
      <c r="H53" s="9">
        <f>if(C53="F",vlookup(D53,'F Track'!$A$2:$B$82,2,false)*G53,vlookup(D53,'M Track'!$A$2:$B$82,2,false)*G53)</f>
        <v>0.01343575</v>
      </c>
      <c r="I53" s="6">
        <f t="shared" si="2"/>
        <v>52</v>
      </c>
      <c r="J53" s="2">
        <f>vlookup(I53,'Point Table'!$A$2:$B$123,2,false)</f>
        <v>2.96875</v>
      </c>
      <c r="Q53" s="7"/>
      <c r="R53" s="10"/>
      <c r="W53" s="10"/>
    </row>
    <row r="54">
      <c r="A54" s="1" t="s">
        <v>48</v>
      </c>
      <c r="B54" s="1" t="s">
        <v>49</v>
      </c>
      <c r="C54" s="1" t="s">
        <v>26</v>
      </c>
      <c r="D54" s="1">
        <v>49.0</v>
      </c>
      <c r="E54" s="1" t="s">
        <v>8</v>
      </c>
      <c r="F54" s="7" t="str">
        <f t="shared" si="1"/>
        <v>ScottReiffMGDTC</v>
      </c>
      <c r="G54" s="7">
        <v>0.015243055555555555</v>
      </c>
      <c r="H54" s="9">
        <f>if(C54="F",vlookup(D54,'F Track'!$A$2:$B$82,2,false)*G54,vlookup(D54,'M Track'!$A$2:$B$82,2,false)*G54)</f>
        <v>0.01343980208</v>
      </c>
      <c r="I54" s="6">
        <f t="shared" si="2"/>
        <v>53</v>
      </c>
      <c r="J54" s="2">
        <f>vlookup(I54,'Point Table'!$A$2:$B$123,2,false)</f>
        <v>2.8125</v>
      </c>
      <c r="Q54" s="7"/>
      <c r="R54" s="10"/>
      <c r="W54" s="10"/>
    </row>
    <row r="55">
      <c r="A55" s="1" t="s">
        <v>434</v>
      </c>
      <c r="B55" s="1" t="s">
        <v>32</v>
      </c>
      <c r="C55" s="1" t="s">
        <v>26</v>
      </c>
      <c r="D55" s="1">
        <v>59.0</v>
      </c>
      <c r="E55" s="1" t="s">
        <v>9</v>
      </c>
      <c r="F55" s="7" t="str">
        <f t="shared" si="1"/>
        <v>TomMooreMUVRC</v>
      </c>
      <c r="G55" s="7">
        <v>0.01662037037037037</v>
      </c>
      <c r="H55" s="9">
        <f>if(C55="F",vlookup(D55,'F Track'!$A$2:$B$82,2,false)*G55,vlookup(D55,'M Track'!$A$2:$B$82,2,false)*G55)</f>
        <v>0.01348410648</v>
      </c>
      <c r="I55" s="6">
        <f t="shared" si="2"/>
        <v>54</v>
      </c>
      <c r="J55" s="2">
        <f>vlookup(I55,'Point Table'!$A$2:$B$123,2,false)</f>
        <v>2.65625</v>
      </c>
      <c r="Q55" s="7"/>
      <c r="R55" s="10"/>
      <c r="W55" s="10"/>
    </row>
    <row r="56">
      <c r="A56" s="1" t="s">
        <v>509</v>
      </c>
      <c r="B56" s="1" t="s">
        <v>574</v>
      </c>
      <c r="C56" s="1" t="s">
        <v>26</v>
      </c>
      <c r="D56" s="1">
        <v>38.0</v>
      </c>
      <c r="E56" s="1" t="s">
        <v>10</v>
      </c>
      <c r="F56" s="7" t="str">
        <f t="shared" si="1"/>
        <v>CharlesPerreaultMMILL</v>
      </c>
      <c r="G56" s="7">
        <v>0.014097222222222223</v>
      </c>
      <c r="H56" s="9">
        <f>if(C56="F",vlookup(D56,'F Track'!$A$2:$B$82,2,false)*G56,vlookup(D56,'M Track'!$A$2:$B$82,2,false)*G56)</f>
        <v>0.01352205556</v>
      </c>
      <c r="I56" s="6">
        <f t="shared" si="2"/>
        <v>55</v>
      </c>
      <c r="J56" s="2">
        <f>vlookup(I56,'Point Table'!$A$2:$B$123,2,false)</f>
        <v>2.5</v>
      </c>
      <c r="Q56" s="7"/>
      <c r="R56" s="10"/>
      <c r="W56" s="10"/>
    </row>
    <row r="57">
      <c r="A57" s="1" t="s">
        <v>577</v>
      </c>
      <c r="B57" s="1" t="s">
        <v>578</v>
      </c>
      <c r="C57" s="1" t="s">
        <v>26</v>
      </c>
      <c r="D57" s="1">
        <v>42.0</v>
      </c>
      <c r="E57" s="1" t="s">
        <v>10</v>
      </c>
      <c r="F57" s="7" t="str">
        <f t="shared" si="1"/>
        <v>DerekJaniakMMILL</v>
      </c>
      <c r="G57" s="7">
        <v>0.014537037037037038</v>
      </c>
      <c r="H57" s="9">
        <f>if(C57="F",vlookup(D57,'F Track'!$A$2:$B$82,2,false)*G57,vlookup(D57,'M Track'!$A$2:$B$82,2,false)*G57)</f>
        <v>0.01353398148</v>
      </c>
      <c r="I57" s="6">
        <f t="shared" si="2"/>
        <v>56</v>
      </c>
      <c r="J57" s="2">
        <f>vlookup(I57,'Point Table'!$A$2:$B$123,2,false)</f>
        <v>2.34375</v>
      </c>
      <c r="Q57" s="7"/>
      <c r="R57" s="12"/>
      <c r="W57" s="10"/>
    </row>
    <row r="58">
      <c r="A58" s="1" t="s">
        <v>581</v>
      </c>
      <c r="B58" s="1" t="s">
        <v>459</v>
      </c>
      <c r="C58" s="1" t="s">
        <v>26</v>
      </c>
      <c r="D58" s="1">
        <v>72.0</v>
      </c>
      <c r="E58" s="1" t="s">
        <v>8</v>
      </c>
      <c r="F58" s="7" t="str">
        <f t="shared" si="1"/>
        <v>JoeCarrollMGDTC</v>
      </c>
      <c r="G58" s="7">
        <v>0.019108796296296297</v>
      </c>
      <c r="H58" s="9">
        <f>if(C58="F",vlookup(D58,'F Track'!$A$2:$B$82,2,false)*G58,vlookup(D58,'M Track'!$A$2:$B$82,2,false)*G58)</f>
        <v>0.01363221528</v>
      </c>
      <c r="I58" s="6">
        <f t="shared" si="2"/>
        <v>57</v>
      </c>
      <c r="J58" s="2">
        <f>vlookup(I58,'Point Table'!$A$2:$B$123,2,false)</f>
        <v>2.1875</v>
      </c>
      <c r="Q58" s="7"/>
      <c r="R58" s="10"/>
      <c r="W58" s="10"/>
    </row>
    <row r="59">
      <c r="A59" s="1" t="s">
        <v>413</v>
      </c>
      <c r="B59" s="1" t="s">
        <v>442</v>
      </c>
      <c r="C59" s="1" t="s">
        <v>26</v>
      </c>
      <c r="D59" s="1">
        <v>71.0</v>
      </c>
      <c r="E59" s="1" t="s">
        <v>9</v>
      </c>
      <c r="F59" s="7" t="str">
        <f t="shared" si="1"/>
        <v>JohnValentineMUVRC</v>
      </c>
      <c r="G59" s="7">
        <v>0.01888888888888889</v>
      </c>
      <c r="H59" s="9">
        <f>if(C59="F",vlookup(D59,'F Track'!$A$2:$B$82,2,false)*G59,vlookup(D59,'M Track'!$A$2:$B$82,2,false)*G59)</f>
        <v>0.01365666667</v>
      </c>
      <c r="I59" s="6">
        <f t="shared" si="2"/>
        <v>58</v>
      </c>
      <c r="J59" s="2">
        <f>vlookup(I59,'Point Table'!$A$2:$B$123,2,false)</f>
        <v>2.03125</v>
      </c>
      <c r="Q59" s="7"/>
      <c r="R59" s="10"/>
      <c r="W59" s="10"/>
    </row>
    <row r="60">
      <c r="A60" s="1" t="s">
        <v>585</v>
      </c>
      <c r="B60" s="1" t="s">
        <v>199</v>
      </c>
      <c r="C60" s="1" t="s">
        <v>26</v>
      </c>
      <c r="D60" s="1">
        <v>43.0</v>
      </c>
      <c r="E60" s="1" t="s">
        <v>8</v>
      </c>
      <c r="F60" s="7" t="str">
        <f t="shared" si="1"/>
        <v>BrennanHolmesMGDTC</v>
      </c>
      <c r="G60" s="7">
        <v>0.014953703703703703</v>
      </c>
      <c r="H60" s="9">
        <f>if(C60="F",vlookup(D60,'F Track'!$A$2:$B$82,2,false)*G60,vlookup(D60,'M Track'!$A$2:$B$82,2,false)*G60)</f>
        <v>0.01381722222</v>
      </c>
      <c r="I60" s="6">
        <f t="shared" si="2"/>
        <v>59</v>
      </c>
      <c r="J60" s="2">
        <f>vlookup(I60,'Point Table'!$A$2:$B$123,2,false)</f>
        <v>1.875</v>
      </c>
      <c r="Q60" s="7"/>
      <c r="R60" s="12"/>
      <c r="W60" s="10"/>
    </row>
    <row r="61">
      <c r="A61" s="1" t="s">
        <v>586</v>
      </c>
      <c r="B61" s="1" t="s">
        <v>466</v>
      </c>
      <c r="C61" s="1" t="s">
        <v>26</v>
      </c>
      <c r="D61" s="1">
        <v>34.0</v>
      </c>
      <c r="E61" s="1" t="s">
        <v>9</v>
      </c>
      <c r="F61" s="7" t="str">
        <f t="shared" si="1"/>
        <v>AlexHallMUVRC</v>
      </c>
      <c r="G61" s="7">
        <v>0.014178240740740741</v>
      </c>
      <c r="H61" s="9">
        <f>if(C61="F",vlookup(D61,'F Track'!$A$2:$B$82,2,false)*G61,vlookup(D61,'M Track'!$A$2:$B$82,2,false)*G61)</f>
        <v>0.01395138889</v>
      </c>
      <c r="I61" s="6">
        <f t="shared" si="2"/>
        <v>60</v>
      </c>
      <c r="J61" s="2">
        <f>vlookup(I61,'Point Table'!$A$2:$B$123,2,false)</f>
        <v>1.71875</v>
      </c>
      <c r="Q61" s="7"/>
      <c r="R61" s="10"/>
      <c r="W61" s="10"/>
    </row>
    <row r="62">
      <c r="A62" s="1" t="s">
        <v>50</v>
      </c>
      <c r="B62" s="1" t="s">
        <v>51</v>
      </c>
      <c r="C62" s="1" t="s">
        <v>26</v>
      </c>
      <c r="D62" s="1">
        <v>47.0</v>
      </c>
      <c r="E62" s="1" t="s">
        <v>8</v>
      </c>
      <c r="F62" s="7" t="str">
        <f t="shared" si="1"/>
        <v>JamesAikenMGDTC</v>
      </c>
      <c r="G62" s="7">
        <v>0.01565972222222222</v>
      </c>
      <c r="H62" s="9">
        <f>if(C62="F",vlookup(D62,'F Track'!$A$2:$B$82,2,false)*G62,vlookup(D62,'M Track'!$A$2:$B$82,2,false)*G62)</f>
        <v>0.01402797917</v>
      </c>
      <c r="I62" s="6">
        <f t="shared" si="2"/>
        <v>61</v>
      </c>
      <c r="J62" s="2">
        <f>vlookup(I62,'Point Table'!$A$2:$B$123,2,false)</f>
        <v>1.5625</v>
      </c>
      <c r="Q62" s="7"/>
      <c r="R62" s="12"/>
      <c r="W62" s="10"/>
    </row>
    <row r="63">
      <c r="A63" s="1" t="s">
        <v>473</v>
      </c>
      <c r="B63" s="1" t="s">
        <v>113</v>
      </c>
      <c r="C63" s="1" t="s">
        <v>26</v>
      </c>
      <c r="D63" s="1">
        <v>66.0</v>
      </c>
      <c r="E63" s="1" t="s">
        <v>8</v>
      </c>
      <c r="F63" s="7" t="str">
        <f t="shared" si="1"/>
        <v>GarySomogieMGDTC</v>
      </c>
      <c r="G63" s="7">
        <v>0.01846064814814815</v>
      </c>
      <c r="H63" s="9">
        <f>if(C63="F",vlookup(D63,'F Track'!$A$2:$B$82,2,false)*G63,vlookup(D63,'M Track'!$A$2:$B$82,2,false)*G63)</f>
        <v>0.01406701389</v>
      </c>
      <c r="I63" s="6">
        <f t="shared" si="2"/>
        <v>62</v>
      </c>
      <c r="J63" s="2">
        <f>vlookup(I63,'Point Table'!$A$2:$B$123,2,false)</f>
        <v>1.484375</v>
      </c>
      <c r="Q63" s="7"/>
      <c r="R63" s="10"/>
      <c r="W63" s="10"/>
    </row>
    <row r="64">
      <c r="A64" s="1" t="s">
        <v>512</v>
      </c>
      <c r="B64" s="1" t="s">
        <v>513</v>
      </c>
      <c r="C64" s="1" t="s">
        <v>26</v>
      </c>
      <c r="D64" s="1">
        <v>58.0</v>
      </c>
      <c r="E64" s="1" t="s">
        <v>10</v>
      </c>
      <c r="F64" s="7" t="str">
        <f t="shared" si="1"/>
        <v>BryanNowellMMILL</v>
      </c>
      <c r="G64" s="7">
        <v>0.017314814814814814</v>
      </c>
      <c r="H64" s="9">
        <f>if(C64="F",vlookup(D64,'F Track'!$A$2:$B$82,2,false)*G64,vlookup(D64,'M Track'!$A$2:$B$82,2,false)*G64)</f>
        <v>0.01417044444</v>
      </c>
      <c r="I64" s="6">
        <f t="shared" si="2"/>
        <v>63</v>
      </c>
      <c r="J64" s="2">
        <f>vlookup(I64,'Point Table'!$A$2:$B$123,2,false)</f>
        <v>1.40625</v>
      </c>
      <c r="Q64" s="7"/>
      <c r="R64" s="10"/>
      <c r="W64" s="10"/>
    </row>
    <row r="65">
      <c r="A65" s="1" t="s">
        <v>462</v>
      </c>
      <c r="B65" s="1" t="s">
        <v>463</v>
      </c>
      <c r="C65" s="1" t="s">
        <v>26</v>
      </c>
      <c r="D65" s="1">
        <v>46.0</v>
      </c>
      <c r="E65" s="1" t="s">
        <v>10</v>
      </c>
      <c r="F65" s="7" t="str">
        <f t="shared" si="1"/>
        <v>BarryLewandowskiMMILL</v>
      </c>
      <c r="G65" s="7">
        <v>0.015775462962962963</v>
      </c>
      <c r="H65" s="9">
        <f>if(C65="F",vlookup(D65,'F Track'!$A$2:$B$82,2,false)*G65,vlookup(D65,'M Track'!$A$2:$B$82,2,false)*G65)</f>
        <v>0.01424208796</v>
      </c>
      <c r="I65" s="6">
        <f t="shared" si="2"/>
        <v>64</v>
      </c>
      <c r="J65" s="2">
        <f>vlookup(I65,'Point Table'!$A$2:$B$123,2,false)</f>
        <v>1.328125</v>
      </c>
      <c r="Q65" s="7"/>
      <c r="R65" s="12"/>
      <c r="W65" s="10"/>
    </row>
    <row r="66">
      <c r="A66" s="1" t="s">
        <v>397</v>
      </c>
      <c r="B66" s="1" t="s">
        <v>526</v>
      </c>
      <c r="C66" s="1" t="s">
        <v>26</v>
      </c>
      <c r="D66" s="1">
        <v>62.0</v>
      </c>
      <c r="E66" s="1" t="s">
        <v>8</v>
      </c>
      <c r="F66" s="7" t="str">
        <f t="shared" si="1"/>
        <v>PeterCalabreseMGDTC</v>
      </c>
      <c r="G66" s="7">
        <v>0.018078703703703704</v>
      </c>
      <c r="H66" s="9">
        <f>if(C66="F",vlookup(D66,'F Track'!$A$2:$B$82,2,false)*G66,vlookup(D66,'M Track'!$A$2:$B$82,2,false)*G66)</f>
        <v>0.01428579167</v>
      </c>
      <c r="I66" s="6">
        <f t="shared" si="2"/>
        <v>65</v>
      </c>
      <c r="J66" s="2">
        <f>vlookup(I66,'Point Table'!$A$2:$B$123,2,false)</f>
        <v>1.25</v>
      </c>
      <c r="Q66" s="7"/>
      <c r="R66" s="10"/>
      <c r="W66" s="10"/>
    </row>
    <row r="67">
      <c r="A67" s="1" t="s">
        <v>592</v>
      </c>
      <c r="B67" s="1" t="s">
        <v>265</v>
      </c>
      <c r="C67" s="1" t="s">
        <v>26</v>
      </c>
      <c r="D67" s="1">
        <v>29.0</v>
      </c>
      <c r="E67" s="1" t="s">
        <v>10</v>
      </c>
      <c r="F67" s="7" t="str">
        <f t="shared" si="1"/>
        <v>DanielJohnsonMMILL</v>
      </c>
      <c r="G67" s="7">
        <v>0.014328703703703703</v>
      </c>
      <c r="H67" s="9">
        <f>if(C67="F",vlookup(D67,'F Track'!$A$2:$B$82,2,false)*G67,vlookup(D67,'M Track'!$A$2:$B$82,2,false)*G67)</f>
        <v>0.01431580787</v>
      </c>
      <c r="I67" s="6">
        <f t="shared" si="2"/>
        <v>66</v>
      </c>
      <c r="J67" s="2">
        <f>vlookup(I67,'Point Table'!$A$2:$B$123,2,false)</f>
        <v>1.171875</v>
      </c>
      <c r="Q67" s="7"/>
      <c r="R67" s="10"/>
      <c r="W67" s="10"/>
    </row>
    <row r="68">
      <c r="A68" s="1" t="s">
        <v>532</v>
      </c>
      <c r="B68" s="1" t="s">
        <v>553</v>
      </c>
      <c r="C68" s="1" t="s">
        <v>26</v>
      </c>
      <c r="D68" s="1">
        <v>50.0</v>
      </c>
      <c r="E68" s="1" t="s">
        <v>10</v>
      </c>
      <c r="F68" s="7" t="str">
        <f t="shared" si="1"/>
        <v>JeremyGillMMILL</v>
      </c>
      <c r="G68" s="7">
        <v>0.016377314814814813</v>
      </c>
      <c r="H68" s="9">
        <f>if(C68="F",vlookup(D68,'F Track'!$A$2:$B$82,2,false)*G68,vlookup(D68,'M Track'!$A$2:$B$82,2,false)*G68)</f>
        <v>0.01432523727</v>
      </c>
      <c r="I68" s="6">
        <f t="shared" si="2"/>
        <v>67</v>
      </c>
      <c r="J68" s="2">
        <f>vlookup(I68,'Point Table'!$A$2:$B$123,2,false)</f>
        <v>1.09375</v>
      </c>
      <c r="Q68" s="7"/>
      <c r="R68" s="12"/>
      <c r="W68" s="10"/>
    </row>
    <row r="69">
      <c r="A69" s="1" t="s">
        <v>460</v>
      </c>
      <c r="B69" s="1" t="s">
        <v>72</v>
      </c>
      <c r="C69" s="1" t="s">
        <v>26</v>
      </c>
      <c r="D69" s="1">
        <v>45.0</v>
      </c>
      <c r="E69" s="1" t="s">
        <v>7</v>
      </c>
      <c r="F69" s="7" t="str">
        <f t="shared" si="1"/>
        <v>EricChorneyMGCS</v>
      </c>
      <c r="G69" s="7">
        <v>0.015960648148148147</v>
      </c>
      <c r="H69" s="9">
        <f>if(C69="F",vlookup(D69,'F Track'!$A$2:$B$82,2,false)*G69,vlookup(D69,'M Track'!$A$2:$B$82,2,false)*G69)</f>
        <v>0.01452259375</v>
      </c>
      <c r="I69" s="6">
        <f t="shared" si="2"/>
        <v>68</v>
      </c>
      <c r="J69" s="2">
        <f>vlookup(I69,'Point Table'!$A$2:$B$123,2,false)</f>
        <v>1.015625</v>
      </c>
      <c r="Q69" s="7"/>
      <c r="R69" s="10"/>
      <c r="W69" s="10"/>
    </row>
    <row r="70">
      <c r="A70" s="1" t="s">
        <v>594</v>
      </c>
      <c r="B70" s="1" t="s">
        <v>595</v>
      </c>
      <c r="C70" s="1" t="s">
        <v>26</v>
      </c>
      <c r="D70" s="1">
        <v>32.0</v>
      </c>
      <c r="E70" s="1" t="s">
        <v>10</v>
      </c>
      <c r="F70" s="7" t="str">
        <f t="shared" si="1"/>
        <v>JonathanHolsoMMILL</v>
      </c>
      <c r="G70" s="7">
        <v>0.014837962962962963</v>
      </c>
      <c r="H70" s="9">
        <f>if(C70="F",vlookup(D70,'F Track'!$A$2:$B$82,2,false)*G70,vlookup(D70,'M Track'!$A$2:$B$82,2,false)*G70)</f>
        <v>0.01472222685</v>
      </c>
      <c r="I70" s="6">
        <f t="shared" si="2"/>
        <v>69</v>
      </c>
      <c r="J70" s="2">
        <f>vlookup(I70,'Point Table'!$A$2:$B$123,2,false)</f>
        <v>0.9375</v>
      </c>
      <c r="Q70" s="7"/>
      <c r="R70" s="12"/>
      <c r="W70" s="10"/>
    </row>
    <row r="71">
      <c r="A71" s="1" t="s">
        <v>54</v>
      </c>
      <c r="B71" s="1" t="s">
        <v>55</v>
      </c>
      <c r="C71" s="1" t="s">
        <v>26</v>
      </c>
      <c r="D71" s="1">
        <v>62.0</v>
      </c>
      <c r="E71" s="1" t="s">
        <v>7</v>
      </c>
      <c r="F71" s="7" t="str">
        <f t="shared" si="1"/>
        <v>BruceContiMGCS</v>
      </c>
      <c r="G71" s="7">
        <v>0.018645833333333334</v>
      </c>
      <c r="H71" s="9">
        <f>if(C71="F",vlookup(D71,'F Track'!$A$2:$B$82,2,false)*G71,vlookup(D71,'M Track'!$A$2:$B$82,2,false)*G71)</f>
        <v>0.0147339375</v>
      </c>
      <c r="I71" s="6">
        <f t="shared" si="2"/>
        <v>70</v>
      </c>
      <c r="J71" s="2">
        <f>vlookup(I71,'Point Table'!$A$2:$B$123,2,false)</f>
        <v>0.859375</v>
      </c>
      <c r="Q71" s="7"/>
      <c r="R71" s="10"/>
      <c r="W71" s="10"/>
    </row>
    <row r="72">
      <c r="A72" s="1" t="s">
        <v>50</v>
      </c>
      <c r="B72" s="1" t="s">
        <v>596</v>
      </c>
      <c r="C72" s="1" t="s">
        <v>26</v>
      </c>
      <c r="D72" s="1">
        <v>66.0</v>
      </c>
      <c r="E72" s="1" t="s">
        <v>7</v>
      </c>
      <c r="F72" s="7" t="str">
        <f t="shared" si="1"/>
        <v>JamesBelangerMGCS</v>
      </c>
      <c r="G72" s="7">
        <v>0.019386574074074073</v>
      </c>
      <c r="H72" s="9">
        <f>if(C72="F",vlookup(D72,'F Track'!$A$2:$B$82,2,false)*G72,vlookup(D72,'M Track'!$A$2:$B$82,2,false)*G72)</f>
        <v>0.01477256944</v>
      </c>
      <c r="I72" s="6">
        <f t="shared" si="2"/>
        <v>71</v>
      </c>
      <c r="J72" s="2">
        <f>vlookup(I72,'Point Table'!$A$2:$B$123,2,false)</f>
        <v>0.78125</v>
      </c>
      <c r="Q72" s="7"/>
      <c r="R72" s="10"/>
      <c r="W72" s="10"/>
    </row>
    <row r="73">
      <c r="A73" s="1" t="s">
        <v>515</v>
      </c>
      <c r="B73" s="1" t="s">
        <v>597</v>
      </c>
      <c r="C73" s="1" t="s">
        <v>26</v>
      </c>
      <c r="D73" s="1">
        <v>30.0</v>
      </c>
      <c r="E73" s="1" t="s">
        <v>10</v>
      </c>
      <c r="F73" s="7" t="str">
        <f t="shared" si="1"/>
        <v>JustinEscaravageMMILL</v>
      </c>
      <c r="G73" s="7">
        <v>0.014965277777777777</v>
      </c>
      <c r="H73" s="9">
        <f>if(C73="F",vlookup(D73,'F Track'!$A$2:$B$82,2,false)*G73,vlookup(D73,'M Track'!$A$2:$B$82,2,false)*G73)</f>
        <v>0.01492786458</v>
      </c>
      <c r="I73" s="6">
        <f t="shared" si="2"/>
        <v>72</v>
      </c>
      <c r="J73" s="2">
        <f>vlookup(I73,'Point Table'!$A$2:$B$123,2,false)</f>
        <v>0.7421875</v>
      </c>
      <c r="Q73" s="7"/>
      <c r="R73" s="12"/>
      <c r="W73" s="10"/>
    </row>
    <row r="74">
      <c r="A74" s="1" t="s">
        <v>29</v>
      </c>
      <c r="B74" s="1" t="s">
        <v>485</v>
      </c>
      <c r="C74" s="1" t="s">
        <v>26</v>
      </c>
      <c r="D74" s="1">
        <v>60.0</v>
      </c>
      <c r="E74" s="1" t="s">
        <v>8</v>
      </c>
      <c r="F74" s="7" t="str">
        <f t="shared" si="1"/>
        <v>MarkLutterMGDTC</v>
      </c>
      <c r="G74" s="7">
        <v>0.018692129629629628</v>
      </c>
      <c r="H74" s="9">
        <f>if(C74="F",vlookup(D74,'F Track'!$A$2:$B$82,2,false)*G74,vlookup(D74,'M Track'!$A$2:$B$82,2,false)*G74)</f>
        <v>0.01503407986</v>
      </c>
      <c r="I74" s="6">
        <f t="shared" si="2"/>
        <v>73</v>
      </c>
      <c r="J74" s="2">
        <f>vlookup(I74,'Point Table'!$A$2:$B$123,2,false)</f>
        <v>0.703125</v>
      </c>
      <c r="Q74" s="7"/>
      <c r="R74" s="10"/>
      <c r="W74" s="10"/>
    </row>
    <row r="75">
      <c r="A75" s="1" t="s">
        <v>523</v>
      </c>
      <c r="B75" s="1" t="s">
        <v>525</v>
      </c>
      <c r="C75" s="1" t="s">
        <v>26</v>
      </c>
      <c r="D75" s="1">
        <v>49.0</v>
      </c>
      <c r="E75" s="1" t="s">
        <v>7</v>
      </c>
      <c r="F75" s="7" t="str">
        <f t="shared" si="1"/>
        <v>MatthewShapiroMGCS</v>
      </c>
      <c r="G75" s="7">
        <v>0.01721064814814815</v>
      </c>
      <c r="H75" s="9">
        <f>if(C75="F",vlookup(D75,'F Track'!$A$2:$B$82,2,false)*G75,vlookup(D75,'M Track'!$A$2:$B$82,2,false)*G75)</f>
        <v>0.01517462847</v>
      </c>
      <c r="I75" s="6">
        <f t="shared" si="2"/>
        <v>74</v>
      </c>
      <c r="J75" s="2">
        <f>vlookup(I75,'Point Table'!$A$2:$B$123,2,false)</f>
        <v>0.6640625</v>
      </c>
      <c r="Q75" s="7"/>
      <c r="R75" s="12"/>
      <c r="W75" s="10"/>
    </row>
    <row r="76">
      <c r="A76" s="1" t="s">
        <v>413</v>
      </c>
      <c r="B76" s="1" t="s">
        <v>601</v>
      </c>
      <c r="C76" s="1" t="s">
        <v>26</v>
      </c>
      <c r="D76" s="1">
        <v>57.0</v>
      </c>
      <c r="E76" s="1" t="s">
        <v>10</v>
      </c>
      <c r="F76" s="7" t="str">
        <f t="shared" si="1"/>
        <v>JohnHickmanMMILL</v>
      </c>
      <c r="G76" s="7">
        <v>0.01840277777777778</v>
      </c>
      <c r="H76" s="9">
        <f>if(C76="F",vlookup(D76,'F Track'!$A$2:$B$82,2,false)*G76,vlookup(D76,'M Track'!$A$2:$B$82,2,false)*G76)</f>
        <v>0.01518965278</v>
      </c>
      <c r="I76" s="6">
        <f t="shared" si="2"/>
        <v>75</v>
      </c>
      <c r="J76" s="2">
        <f>vlookup(I76,'Point Table'!$A$2:$B$123,2,false)</f>
        <v>0.625</v>
      </c>
      <c r="Q76" s="7"/>
      <c r="R76" s="12"/>
      <c r="W76" s="10"/>
    </row>
    <row r="77">
      <c r="A77" s="1" t="s">
        <v>397</v>
      </c>
      <c r="B77" s="1" t="s">
        <v>602</v>
      </c>
      <c r="C77" s="1" t="s">
        <v>26</v>
      </c>
      <c r="D77" s="1">
        <v>52.0</v>
      </c>
      <c r="E77" s="1" t="s">
        <v>10</v>
      </c>
      <c r="F77" s="7" t="str">
        <f t="shared" si="1"/>
        <v>PeterLincolnMMILL</v>
      </c>
      <c r="G77" s="7">
        <v>0.017719907407407406</v>
      </c>
      <c r="H77" s="9">
        <f>if(C77="F",vlookup(D77,'F Track'!$A$2:$B$82,2,false)*G77,vlookup(D77,'M Track'!$A$2:$B$82,2,false)*G77)</f>
        <v>0.01524975231</v>
      </c>
      <c r="I77" s="6">
        <f t="shared" si="2"/>
        <v>76</v>
      </c>
      <c r="J77" s="2">
        <f>vlookup(I77,'Point Table'!$A$2:$B$123,2,false)</f>
        <v>0.5859375</v>
      </c>
      <c r="Q77" s="7"/>
      <c r="R77" s="12"/>
      <c r="W77" s="10"/>
    </row>
    <row r="78">
      <c r="A78" s="1" t="s">
        <v>483</v>
      </c>
      <c r="B78" s="1" t="s">
        <v>484</v>
      </c>
      <c r="C78" s="1" t="s">
        <v>26</v>
      </c>
      <c r="D78" s="1">
        <v>36.0</v>
      </c>
      <c r="E78" s="1" t="s">
        <v>8</v>
      </c>
      <c r="F78" s="7" t="str">
        <f t="shared" si="1"/>
        <v>RonaldGallantMGDTC</v>
      </c>
      <c r="G78" s="7">
        <v>0.015914351851851853</v>
      </c>
      <c r="H78" s="9">
        <f>if(C78="F",vlookup(D78,'F Track'!$A$2:$B$82,2,false)*G78,vlookup(D78,'M Track'!$A$2:$B$82,2,false)*G78)</f>
        <v>0.01548307292</v>
      </c>
      <c r="I78" s="6">
        <f t="shared" si="2"/>
        <v>77</v>
      </c>
      <c r="J78" s="2">
        <f>vlookup(I78,'Point Table'!$A$2:$B$123,2,false)</f>
        <v>0.546875</v>
      </c>
      <c r="Q78" s="7"/>
      <c r="R78" s="12"/>
      <c r="W78" s="10"/>
    </row>
    <row r="79">
      <c r="A79" s="1" t="s">
        <v>430</v>
      </c>
      <c r="B79" s="1" t="s">
        <v>603</v>
      </c>
      <c r="C79" s="1" t="s">
        <v>26</v>
      </c>
      <c r="D79" s="1">
        <v>47.0</v>
      </c>
      <c r="E79" s="1" t="s">
        <v>9</v>
      </c>
      <c r="F79" s="7" t="str">
        <f t="shared" si="1"/>
        <v>MikeGoudzwaardMUVRC</v>
      </c>
      <c r="G79" s="7">
        <v>0.017395833333333333</v>
      </c>
      <c r="H79" s="9">
        <f>if(C79="F",vlookup(D79,'F Track'!$A$2:$B$82,2,false)*G79,vlookup(D79,'M Track'!$A$2:$B$82,2,false)*G79)</f>
        <v>0.0155831875</v>
      </c>
      <c r="I79" s="6">
        <f t="shared" si="2"/>
        <v>78</v>
      </c>
      <c r="J79" s="2">
        <f>vlookup(I79,'Point Table'!$A$2:$B$123,2,false)</f>
        <v>0.5078125</v>
      </c>
      <c r="Q79" s="7"/>
      <c r="R79" s="12"/>
      <c r="W79" s="10"/>
    </row>
    <row r="80">
      <c r="A80" s="1" t="s">
        <v>468</v>
      </c>
      <c r="B80" s="1" t="s">
        <v>502</v>
      </c>
      <c r="C80" s="1" t="s">
        <v>26</v>
      </c>
      <c r="D80" s="1">
        <v>48.0</v>
      </c>
      <c r="E80" s="1" t="s">
        <v>9</v>
      </c>
      <c r="F80" s="7" t="str">
        <f t="shared" si="1"/>
        <v>RickJuniorMUVRC</v>
      </c>
      <c r="G80" s="7">
        <v>0.01773148148148148</v>
      </c>
      <c r="H80" s="9">
        <f>if(C80="F",vlookup(D80,'F Track'!$A$2:$B$82,2,false)*G80,vlookup(D80,'M Track'!$A$2:$B$82,2,false)*G80)</f>
        <v>0.01575974074</v>
      </c>
      <c r="I80" s="6">
        <f t="shared" si="2"/>
        <v>79</v>
      </c>
      <c r="J80" s="2">
        <f>vlookup(I80,'Point Table'!$A$2:$B$123,2,false)</f>
        <v>0.46875</v>
      </c>
      <c r="Q80" s="7"/>
      <c r="R80" s="10"/>
      <c r="W80" s="10"/>
    </row>
    <row r="81">
      <c r="A81" s="1" t="s">
        <v>493</v>
      </c>
      <c r="B81" s="1" t="s">
        <v>562</v>
      </c>
      <c r="C81" s="1" t="s">
        <v>26</v>
      </c>
      <c r="D81" s="1">
        <v>71.0</v>
      </c>
      <c r="E81" s="1" t="s">
        <v>8</v>
      </c>
      <c r="F81" s="7" t="str">
        <f t="shared" si="1"/>
        <v>DavidBreedenMGDTC</v>
      </c>
      <c r="G81" s="7">
        <v>0.02199074074074074</v>
      </c>
      <c r="H81" s="9">
        <f>if(C81="F",vlookup(D81,'F Track'!$A$2:$B$82,2,false)*G81,vlookup(D81,'M Track'!$A$2:$B$82,2,false)*G81)</f>
        <v>0.01589930556</v>
      </c>
      <c r="I81" s="6">
        <f t="shared" si="2"/>
        <v>80</v>
      </c>
      <c r="J81" s="2">
        <f>vlookup(I81,'Point Table'!$A$2:$B$123,2,false)</f>
        <v>0.4296875</v>
      </c>
      <c r="Q81" s="7"/>
      <c r="R81" s="12"/>
      <c r="W81" s="10"/>
    </row>
    <row r="82">
      <c r="A82" s="1" t="s">
        <v>604</v>
      </c>
      <c r="B82" s="1" t="s">
        <v>605</v>
      </c>
      <c r="C82" s="1" t="s">
        <v>26</v>
      </c>
      <c r="D82" s="1">
        <v>67.0</v>
      </c>
      <c r="E82" s="1" t="s">
        <v>10</v>
      </c>
      <c r="F82" s="7" t="str">
        <f t="shared" si="1"/>
        <v>DanScanlonMMILL</v>
      </c>
      <c r="G82" s="7">
        <v>0.021099537037037038</v>
      </c>
      <c r="H82" s="9">
        <f>if(C82="F",vlookup(D82,'F Track'!$A$2:$B$82,2,false)*G82,vlookup(D82,'M Track'!$A$2:$B$82,2,false)*G82)</f>
        <v>0.01593015046</v>
      </c>
      <c r="I82" s="6">
        <f t="shared" si="2"/>
        <v>81</v>
      </c>
      <c r="J82" s="2">
        <f>vlookup(I82,'Point Table'!$A$2:$B$123,2,false)</f>
        <v>0.390625</v>
      </c>
      <c r="Q82" s="7"/>
      <c r="R82" s="12"/>
      <c r="W82" s="10"/>
    </row>
    <row r="83">
      <c r="A83" s="1" t="s">
        <v>606</v>
      </c>
      <c r="B83" s="1" t="s">
        <v>381</v>
      </c>
      <c r="C83" s="1" t="s">
        <v>26</v>
      </c>
      <c r="D83" s="11">
        <v>20.0</v>
      </c>
      <c r="E83" s="1" t="s">
        <v>8</v>
      </c>
      <c r="F83" s="7" t="str">
        <f t="shared" si="1"/>
        <v>ZackMcGarryMGDTC</v>
      </c>
      <c r="G83" s="7">
        <v>0.016215277777777776</v>
      </c>
      <c r="H83" s="9">
        <f>if(C83="F",vlookup(D83,'F Track'!$A$2:$B$82,2,false)*G83,vlookup(D83,'M Track'!$A$2:$B$82,2,false)*G83)</f>
        <v>0.01604177431</v>
      </c>
      <c r="I83" s="6">
        <f t="shared" si="2"/>
        <v>82</v>
      </c>
      <c r="J83" s="2">
        <f>vlookup(I83,'Point Table'!$A$2:$B$123,2,false)</f>
        <v>0.37109375</v>
      </c>
      <c r="Q83" s="7"/>
      <c r="R83" s="12"/>
      <c r="W83" s="10"/>
    </row>
    <row r="84">
      <c r="A84" s="1" t="s">
        <v>607</v>
      </c>
      <c r="B84" s="1" t="s">
        <v>608</v>
      </c>
      <c r="C84" s="1" t="s">
        <v>26</v>
      </c>
      <c r="D84" s="1">
        <v>44.0</v>
      </c>
      <c r="E84" s="1" t="s">
        <v>10</v>
      </c>
      <c r="F84" s="7" t="str">
        <f t="shared" si="1"/>
        <v>RayLevesqueMMILL</v>
      </c>
      <c r="G84" s="7">
        <v>0.017534722222222222</v>
      </c>
      <c r="H84" s="9">
        <f>if(C84="F",vlookup(D84,'F Track'!$A$2:$B$82,2,false)*G84,vlookup(D84,'M Track'!$A$2:$B$82,2,false)*G84)</f>
        <v>0.01607758681</v>
      </c>
      <c r="I84" s="6">
        <f t="shared" si="2"/>
        <v>83</v>
      </c>
      <c r="J84" s="2">
        <f>vlookup(I84,'Point Table'!$A$2:$B$123,2,false)</f>
        <v>0.3515625</v>
      </c>
      <c r="Q84" s="7"/>
      <c r="R84" s="12"/>
      <c r="W84" s="10"/>
    </row>
    <row r="85">
      <c r="A85" s="1" t="s">
        <v>409</v>
      </c>
      <c r="B85" s="1" t="s">
        <v>217</v>
      </c>
      <c r="C85" s="1" t="s">
        <v>26</v>
      </c>
      <c r="D85" s="1">
        <v>46.0</v>
      </c>
      <c r="E85" s="1" t="s">
        <v>9</v>
      </c>
      <c r="F85" s="7" t="str">
        <f t="shared" si="1"/>
        <v>SeanWolfeMUVRC</v>
      </c>
      <c r="G85" s="7">
        <v>0.017962962962962962</v>
      </c>
      <c r="H85" s="9">
        <f>if(C85="F",vlookup(D85,'F Track'!$A$2:$B$82,2,false)*G85,vlookup(D85,'M Track'!$A$2:$B$82,2,false)*G85)</f>
        <v>0.01621696296</v>
      </c>
      <c r="I85" s="6">
        <f t="shared" si="2"/>
        <v>84</v>
      </c>
      <c r="J85" s="2">
        <f>vlookup(I85,'Point Table'!$A$2:$B$123,2,false)</f>
        <v>0.33203125</v>
      </c>
      <c r="Q85" s="7"/>
      <c r="R85" s="12"/>
      <c r="W85" s="10"/>
    </row>
    <row r="86">
      <c r="A86" s="1" t="s">
        <v>434</v>
      </c>
      <c r="B86" s="1" t="s">
        <v>609</v>
      </c>
      <c r="C86" s="1" t="s">
        <v>26</v>
      </c>
      <c r="D86" s="1">
        <v>40.0</v>
      </c>
      <c r="E86" s="1" t="s">
        <v>10</v>
      </c>
      <c r="F86" s="7" t="str">
        <f t="shared" si="1"/>
        <v>TomWilkinsMMILL</v>
      </c>
      <c r="G86" s="7">
        <v>0.01733796296296296</v>
      </c>
      <c r="H86" s="9">
        <f>if(C86="F",vlookup(D86,'F Track'!$A$2:$B$82,2,false)*G86,vlookup(D86,'M Track'!$A$2:$B$82,2,false)*G86)</f>
        <v>0.0163861088</v>
      </c>
      <c r="I86" s="6">
        <f t="shared" si="2"/>
        <v>85</v>
      </c>
      <c r="J86" s="2">
        <f>vlookup(I86,'Point Table'!$A$2:$B$123,2,false)</f>
        <v>0.3125</v>
      </c>
      <c r="Q86" s="7"/>
      <c r="R86" s="10"/>
      <c r="W86" s="10"/>
    </row>
    <row r="87">
      <c r="A87" s="1" t="s">
        <v>58</v>
      </c>
      <c r="B87" s="1" t="s">
        <v>70</v>
      </c>
      <c r="C87" s="1" t="s">
        <v>26</v>
      </c>
      <c r="D87" s="1">
        <v>78.0</v>
      </c>
      <c r="E87" s="1" t="s">
        <v>9</v>
      </c>
      <c r="F87" s="7" t="str">
        <f t="shared" si="1"/>
        <v>MichaelGonnermanMUVRC</v>
      </c>
      <c r="G87" s="7">
        <v>0.025520833333333333</v>
      </c>
      <c r="H87" s="9">
        <f>if(C87="F",vlookup(D87,'F Track'!$A$2:$B$82,2,false)*G87,vlookup(D87,'M Track'!$A$2:$B$82,2,false)*G87)</f>
        <v>0.01639713542</v>
      </c>
      <c r="I87" s="6">
        <f t="shared" si="2"/>
        <v>86</v>
      </c>
      <c r="J87" s="2">
        <f>vlookup(I87,'Point Table'!$A$2:$B$123,2,false)</f>
        <v>0.29296875</v>
      </c>
      <c r="Q87" s="7"/>
      <c r="R87" s="12"/>
      <c r="W87" s="10"/>
    </row>
    <row r="88">
      <c r="A88" s="1" t="s">
        <v>216</v>
      </c>
      <c r="B88" s="1" t="s">
        <v>589</v>
      </c>
      <c r="C88" s="1" t="s">
        <v>26</v>
      </c>
      <c r="D88" s="1">
        <v>52.0</v>
      </c>
      <c r="E88" s="1" t="s">
        <v>7</v>
      </c>
      <c r="F88" s="7" t="str">
        <f t="shared" si="1"/>
        <v>ChrisMabonMGCS</v>
      </c>
      <c r="G88" s="7">
        <v>0.01923611111111111</v>
      </c>
      <c r="H88" s="9">
        <f>if(C88="F",vlookup(D88,'F Track'!$A$2:$B$82,2,false)*G88,vlookup(D88,'M Track'!$A$2:$B$82,2,false)*G88)</f>
        <v>0.01655459722</v>
      </c>
      <c r="I88" s="6">
        <f t="shared" si="2"/>
        <v>87</v>
      </c>
      <c r="J88" s="2">
        <f>vlookup(I88,'Point Table'!$A$2:$B$123,2,false)</f>
        <v>0.2734375</v>
      </c>
      <c r="Q88" s="7"/>
      <c r="R88" s="12"/>
      <c r="W88" s="10"/>
    </row>
    <row r="89">
      <c r="A89" s="1" t="s">
        <v>397</v>
      </c>
      <c r="B89" s="1" t="s">
        <v>327</v>
      </c>
      <c r="C89" s="1" t="s">
        <v>26</v>
      </c>
      <c r="D89" s="1">
        <v>68.0</v>
      </c>
      <c r="E89" s="1" t="s">
        <v>8</v>
      </c>
      <c r="F89" s="7" t="str">
        <f t="shared" si="1"/>
        <v>PeterJensenMGDTC</v>
      </c>
      <c r="G89" s="7">
        <v>0.022268518518518517</v>
      </c>
      <c r="H89" s="9">
        <f>if(C89="F",vlookup(D89,'F Track'!$A$2:$B$82,2,false)*G89,vlookup(D89,'M Track'!$A$2:$B$82,2,false)*G89)</f>
        <v>0.016654625</v>
      </c>
      <c r="I89" s="6">
        <f t="shared" si="2"/>
        <v>88</v>
      </c>
      <c r="J89" s="2">
        <f>vlookup(I89,'Point Table'!$A$2:$B$123,2,false)</f>
        <v>0.25390625</v>
      </c>
      <c r="Q89" s="7"/>
      <c r="R89" s="12"/>
      <c r="W89" s="12"/>
    </row>
    <row r="90">
      <c r="A90" s="1" t="s">
        <v>476</v>
      </c>
      <c r="B90" s="1" t="s">
        <v>587</v>
      </c>
      <c r="C90" s="1" t="s">
        <v>26</v>
      </c>
      <c r="D90" s="1">
        <v>45.0</v>
      </c>
      <c r="E90" s="1" t="s">
        <v>7</v>
      </c>
      <c r="F90" s="7" t="str">
        <f t="shared" si="1"/>
        <v>AdamGerhardMGCS</v>
      </c>
      <c r="G90" s="7">
        <v>0.018703703703703705</v>
      </c>
      <c r="H90" s="9">
        <f>if(C90="F",vlookup(D90,'F Track'!$A$2:$B$82,2,false)*G90,vlookup(D90,'M Track'!$A$2:$B$82,2,false)*G90)</f>
        <v>0.0170185</v>
      </c>
      <c r="I90" s="6">
        <f t="shared" si="2"/>
        <v>89</v>
      </c>
      <c r="J90" s="2">
        <f>vlookup(I90,'Point Table'!$A$2:$B$123,2,false)</f>
        <v>0.234375</v>
      </c>
      <c r="Q90" s="7"/>
      <c r="R90" s="12"/>
      <c r="W90" s="12"/>
    </row>
    <row r="91">
      <c r="A91" s="1" t="s">
        <v>535</v>
      </c>
      <c r="B91" s="1" t="s">
        <v>536</v>
      </c>
      <c r="C91" s="1" t="s">
        <v>26</v>
      </c>
      <c r="D91" s="1">
        <v>46.0</v>
      </c>
      <c r="E91" s="1" t="s">
        <v>8</v>
      </c>
      <c r="F91" s="7" t="str">
        <f t="shared" si="1"/>
        <v>ClintHavensMGDTC</v>
      </c>
      <c r="G91" s="7">
        <v>0.018935185185185187</v>
      </c>
      <c r="H91" s="9">
        <f>if(C91="F",vlookup(D91,'F Track'!$A$2:$B$82,2,false)*G91,vlookup(D91,'M Track'!$A$2:$B$82,2,false)*G91)</f>
        <v>0.01709468519</v>
      </c>
      <c r="I91" s="6">
        <f t="shared" si="2"/>
        <v>90</v>
      </c>
      <c r="J91" s="2">
        <f>vlookup(I91,'Point Table'!$A$2:$B$123,2,false)</f>
        <v>0.21484375</v>
      </c>
      <c r="Q91" s="7"/>
      <c r="R91" s="12"/>
      <c r="W91" s="12"/>
    </row>
    <row r="92">
      <c r="A92" s="1" t="s">
        <v>610</v>
      </c>
      <c r="B92" s="1" t="s">
        <v>611</v>
      </c>
      <c r="C92" s="1" t="s">
        <v>26</v>
      </c>
      <c r="D92" s="1">
        <v>56.0</v>
      </c>
      <c r="E92" s="1" t="s">
        <v>10</v>
      </c>
      <c r="F92" s="7" t="str">
        <f t="shared" si="1"/>
        <v>DamianManginiMMILL</v>
      </c>
      <c r="G92" s="7">
        <v>0.021099537037037038</v>
      </c>
      <c r="H92" s="9">
        <f>if(C92="F",vlookup(D92,'F Track'!$A$2:$B$82,2,false)*G92,vlookup(D92,'M Track'!$A$2:$B$82,2,false)*G92)</f>
        <v>0.01756325463</v>
      </c>
      <c r="I92" s="6">
        <f t="shared" si="2"/>
        <v>91</v>
      </c>
      <c r="J92" s="2">
        <f>vlookup(I92,'Point Table'!$A$2:$B$123,2,false)</f>
        <v>0.1953125</v>
      </c>
      <c r="Q92" s="7"/>
      <c r="R92" s="12"/>
      <c r="W92" s="12"/>
    </row>
    <row r="93">
      <c r="A93" s="1" t="s">
        <v>434</v>
      </c>
      <c r="B93" s="1" t="s">
        <v>150</v>
      </c>
      <c r="C93" s="1" t="s">
        <v>26</v>
      </c>
      <c r="D93" s="1">
        <v>64.0</v>
      </c>
      <c r="E93" s="1" t="s">
        <v>10</v>
      </c>
      <c r="F93" s="7" t="str">
        <f t="shared" si="1"/>
        <v>TomRaffioMMILL</v>
      </c>
      <c r="G93" s="7">
        <v>0.02295138888888889</v>
      </c>
      <c r="H93" s="9">
        <f>if(C93="F",vlookup(D93,'F Track'!$A$2:$B$82,2,false)*G93,vlookup(D93,'M Track'!$A$2:$B$82,2,false)*G93)</f>
        <v>0.01781257292</v>
      </c>
      <c r="I93" s="6">
        <f t="shared" si="2"/>
        <v>92</v>
      </c>
      <c r="J93" s="2">
        <f>vlookup(I93,'Point Table'!$A$2:$B$123,2,false)</f>
        <v>0.185546875</v>
      </c>
      <c r="Q93" s="7"/>
      <c r="R93" s="12"/>
      <c r="W93" s="12"/>
    </row>
    <row r="94">
      <c r="A94" s="1" t="s">
        <v>430</v>
      </c>
      <c r="B94" s="1" t="s">
        <v>588</v>
      </c>
      <c r="C94" s="1" t="s">
        <v>26</v>
      </c>
      <c r="D94" s="1">
        <v>35.0</v>
      </c>
      <c r="E94" s="1" t="s">
        <v>10</v>
      </c>
      <c r="F94" s="7" t="str">
        <f t="shared" si="1"/>
        <v>MikeLynchMMILL</v>
      </c>
      <c r="G94" s="7">
        <v>0.01853009259259259</v>
      </c>
      <c r="H94" s="9">
        <f>if(C94="F",vlookup(D94,'F Track'!$A$2:$B$82,2,false)*G94,vlookup(D94,'M Track'!$A$2:$B$82,2,false)*G94)</f>
        <v>0.01813725463</v>
      </c>
      <c r="I94" s="6">
        <f t="shared" si="2"/>
        <v>93</v>
      </c>
      <c r="J94" s="2">
        <f>vlookup(I94,'Point Table'!$A$2:$B$123,2,false)</f>
        <v>0.17578125</v>
      </c>
      <c r="Q94" s="7"/>
      <c r="R94" s="12"/>
      <c r="W94" s="12"/>
    </row>
    <row r="95">
      <c r="A95" s="1" t="s">
        <v>58</v>
      </c>
      <c r="B95" s="1" t="s">
        <v>59</v>
      </c>
      <c r="C95" s="1" t="s">
        <v>26</v>
      </c>
      <c r="D95" s="1">
        <v>35.0</v>
      </c>
      <c r="E95" s="1" t="s">
        <v>8</v>
      </c>
      <c r="F95" s="7" t="str">
        <f t="shared" si="1"/>
        <v>MichaelElliottMGDTC</v>
      </c>
      <c r="G95" s="7">
        <v>0.018622685185185187</v>
      </c>
      <c r="H95" s="9">
        <f>if(C95="F",vlookup(D95,'F Track'!$A$2:$B$82,2,false)*G95,vlookup(D95,'M Track'!$A$2:$B$82,2,false)*G95)</f>
        <v>0.01822788426</v>
      </c>
      <c r="I95" s="6">
        <f t="shared" si="2"/>
        <v>94</v>
      </c>
      <c r="J95" s="2">
        <f>vlookup(I95,'Point Table'!$A$2:$B$123,2,false)</f>
        <v>0.166015625</v>
      </c>
      <c r="Q95" s="7"/>
      <c r="R95" s="12"/>
      <c r="W95" s="12"/>
    </row>
    <row r="96">
      <c r="A96" s="1" t="s">
        <v>537</v>
      </c>
      <c r="B96" s="1" t="s">
        <v>590</v>
      </c>
      <c r="C96" s="1" t="s">
        <v>26</v>
      </c>
      <c r="D96" s="1">
        <v>60.0</v>
      </c>
      <c r="E96" s="1" t="s">
        <v>7</v>
      </c>
      <c r="F96" s="7" t="str">
        <f t="shared" si="1"/>
        <v>PhilPetschekMGCS</v>
      </c>
      <c r="G96" s="7">
        <v>0.022719907407407407</v>
      </c>
      <c r="H96" s="9">
        <f>if(C96="F",vlookup(D96,'F Track'!$A$2:$B$82,2,false)*G96,vlookup(D96,'M Track'!$A$2:$B$82,2,false)*G96)</f>
        <v>0.01827362153</v>
      </c>
      <c r="I96" s="6">
        <f t="shared" si="2"/>
        <v>95</v>
      </c>
      <c r="J96" s="2">
        <f>vlookup(I96,'Point Table'!$A$2:$B$123,2,false)</f>
        <v>0.15625</v>
      </c>
      <c r="Q96" s="7"/>
      <c r="R96" s="12"/>
      <c r="W96" s="12"/>
    </row>
    <row r="97">
      <c r="A97" s="1" t="s">
        <v>612</v>
      </c>
      <c r="B97" s="1" t="s">
        <v>383</v>
      </c>
      <c r="C97" s="1" t="s">
        <v>26</v>
      </c>
      <c r="D97" s="1">
        <v>33.0</v>
      </c>
      <c r="E97" s="1" t="s">
        <v>10</v>
      </c>
      <c r="F97" s="7" t="str">
        <f t="shared" si="1"/>
        <v>CullenMaddenMMILL</v>
      </c>
      <c r="G97" s="7">
        <v>0.018680555555555554</v>
      </c>
      <c r="H97" s="9">
        <f>if(C97="F",vlookup(D97,'F Track'!$A$2:$B$82,2,false)*G97,vlookup(D97,'M Track'!$A$2:$B$82,2,false)*G97)</f>
        <v>0.01846572917</v>
      </c>
      <c r="I97" s="6">
        <f t="shared" si="2"/>
        <v>96</v>
      </c>
      <c r="J97" s="2">
        <f>vlookup(I97,'Point Table'!$A$2:$B$123,2,false)</f>
        <v>0.146484375</v>
      </c>
      <c r="Q97" s="7"/>
      <c r="R97" s="12"/>
      <c r="W97" s="12"/>
    </row>
    <row r="98">
      <c r="A98" s="1" t="s">
        <v>613</v>
      </c>
      <c r="B98" s="1" t="s">
        <v>614</v>
      </c>
      <c r="C98" s="1" t="s">
        <v>26</v>
      </c>
      <c r="D98" s="1">
        <v>69.0</v>
      </c>
      <c r="E98" s="1" t="s">
        <v>8</v>
      </c>
      <c r="F98" s="7" t="str">
        <f t="shared" si="1"/>
        <v>FrederickAndersonMGDTC</v>
      </c>
      <c r="G98" s="7">
        <v>0.025405092592592594</v>
      </c>
      <c r="H98" s="9">
        <f>if(C98="F",vlookup(D98,'F Track'!$A$2:$B$82,2,false)*G98,vlookup(D98,'M Track'!$A$2:$B$82,2,false)*G98)</f>
        <v>0.01880484954</v>
      </c>
      <c r="I98" s="6">
        <f t="shared" si="2"/>
        <v>97</v>
      </c>
      <c r="J98" s="2">
        <f>vlookup(I98,'Point Table'!$A$2:$B$123,2,false)</f>
        <v>0.13671875</v>
      </c>
      <c r="Q98" s="7"/>
      <c r="R98" s="12"/>
      <c r="W98" s="12"/>
    </row>
    <row r="99">
      <c r="A99" s="1" t="s">
        <v>615</v>
      </c>
      <c r="B99" s="1" t="s">
        <v>381</v>
      </c>
      <c r="C99" s="1" t="s">
        <v>26</v>
      </c>
      <c r="D99" s="11">
        <v>20.0</v>
      </c>
      <c r="E99" s="1" t="s">
        <v>8</v>
      </c>
      <c r="F99" s="7" t="str">
        <f t="shared" si="1"/>
        <v>MasonMcGarryMGDTC</v>
      </c>
      <c r="G99" s="7">
        <v>0.019108796296296297</v>
      </c>
      <c r="H99" s="9">
        <f>if(C99="F",vlookup(D99,'F Track'!$A$2:$B$82,2,false)*G99,vlookup(D99,'M Track'!$A$2:$B$82,2,false)*G99)</f>
        <v>0.01890433218</v>
      </c>
      <c r="I99" s="6">
        <f t="shared" si="2"/>
        <v>98</v>
      </c>
      <c r="J99" s="2">
        <f>vlookup(I99,'Point Table'!$A$2:$B$123,2,false)</f>
        <v>0.126953125</v>
      </c>
      <c r="Q99" s="7"/>
      <c r="R99" s="12"/>
      <c r="W99" s="12"/>
    </row>
    <row r="100">
      <c r="A100" s="1" t="s">
        <v>497</v>
      </c>
      <c r="B100" s="1" t="s">
        <v>498</v>
      </c>
      <c r="C100" s="1" t="s">
        <v>26</v>
      </c>
      <c r="D100" s="1">
        <v>75.0</v>
      </c>
      <c r="E100" s="1" t="s">
        <v>7</v>
      </c>
      <c r="F100" s="7" t="str">
        <f t="shared" si="1"/>
        <v>RaymondBoutotteMGCS</v>
      </c>
      <c r="G100" s="7">
        <v>0.02962962962962963</v>
      </c>
      <c r="H100" s="9">
        <f>if(C100="F",vlookup(D100,'F Track'!$A$2:$B$82,2,false)*G100,vlookup(D100,'M Track'!$A$2:$B$82,2,false)*G100)</f>
        <v>0.02017185185</v>
      </c>
      <c r="I100" s="6">
        <f t="shared" si="2"/>
        <v>99</v>
      </c>
      <c r="J100" s="2">
        <f>vlookup(I100,'Point Table'!$A$2:$B$123,2,false)</f>
        <v>0.1171875</v>
      </c>
      <c r="Q100" s="7"/>
      <c r="R100" s="12"/>
      <c r="W100" s="12"/>
    </row>
    <row r="101">
      <c r="A101" s="1" t="s">
        <v>506</v>
      </c>
      <c r="B101" s="1" t="s">
        <v>576</v>
      </c>
      <c r="C101" s="1" t="s">
        <v>26</v>
      </c>
      <c r="D101" s="1">
        <v>45.0</v>
      </c>
      <c r="E101" s="1" t="s">
        <v>10</v>
      </c>
      <c r="F101" s="7" t="str">
        <f t="shared" si="1"/>
        <v>BillDucasseMMILL</v>
      </c>
      <c r="G101" s="7">
        <v>0.0221875</v>
      </c>
      <c r="H101" s="9">
        <f>if(C101="F",vlookup(D101,'F Track'!$A$2:$B$82,2,false)*G101,vlookup(D101,'M Track'!$A$2:$B$82,2,false)*G101)</f>
        <v>0.02018840625</v>
      </c>
      <c r="I101" s="6">
        <f t="shared" si="2"/>
        <v>100</v>
      </c>
      <c r="J101" s="2">
        <f>vlookup(I101,'Point Table'!$A$2:$B$123,2,false)</f>
        <v>0.107421875</v>
      </c>
      <c r="Q101" s="7"/>
      <c r="R101" s="12"/>
      <c r="W101" s="12"/>
    </row>
    <row r="102">
      <c r="A102" s="1" t="s">
        <v>616</v>
      </c>
      <c r="B102" s="1" t="s">
        <v>617</v>
      </c>
      <c r="C102" s="1" t="s">
        <v>26</v>
      </c>
      <c r="D102" s="1">
        <v>60.0</v>
      </c>
      <c r="E102" s="1" t="s">
        <v>8</v>
      </c>
      <c r="F102" s="7" t="str">
        <f t="shared" si="1"/>
        <v>DouglasPhairMGDTC</v>
      </c>
      <c r="G102" s="7">
        <v>0.025219907407407406</v>
      </c>
      <c r="H102" s="9">
        <f>if(C102="F",vlookup(D102,'F Track'!$A$2:$B$82,2,false)*G102,vlookup(D102,'M Track'!$A$2:$B$82,2,false)*G102)</f>
        <v>0.02028437153</v>
      </c>
      <c r="I102" s="6">
        <f t="shared" si="2"/>
        <v>101</v>
      </c>
      <c r="J102" s="2">
        <f>vlookup(I102,'Point Table'!$A$2:$B$123,2,false)</f>
        <v>0.09765625</v>
      </c>
      <c r="Q102" s="7"/>
      <c r="R102" s="12"/>
      <c r="W102" s="12"/>
    </row>
    <row r="103">
      <c r="A103" s="1" t="s">
        <v>545</v>
      </c>
      <c r="B103" s="1" t="s">
        <v>350</v>
      </c>
      <c r="C103" s="1" t="s">
        <v>26</v>
      </c>
      <c r="D103" s="1">
        <v>75.0</v>
      </c>
      <c r="E103" s="1" t="s">
        <v>8</v>
      </c>
      <c r="F103" s="7" t="str">
        <f t="shared" si="1"/>
        <v>BobMullenMGDTC</v>
      </c>
      <c r="G103" s="7">
        <v>0.030208333333333334</v>
      </c>
      <c r="H103" s="9">
        <f>if(C103="F",vlookup(D103,'F Track'!$A$2:$B$82,2,false)*G103,vlookup(D103,'M Track'!$A$2:$B$82,2,false)*G103)</f>
        <v>0.02056583333</v>
      </c>
      <c r="I103" s="6">
        <f t="shared" si="2"/>
        <v>102</v>
      </c>
      <c r="J103" s="2">
        <f>vlookup(I103,'Point Table'!$A$2:$B$123,2,false)</f>
        <v>0.0927734375</v>
      </c>
      <c r="Q103" s="7"/>
      <c r="R103" s="12"/>
      <c r="W103" s="12"/>
    </row>
    <row r="104">
      <c r="A104" s="1" t="s">
        <v>509</v>
      </c>
      <c r="B104" s="1" t="s">
        <v>510</v>
      </c>
      <c r="C104" s="1" t="s">
        <v>26</v>
      </c>
      <c r="D104" s="1">
        <v>74.0</v>
      </c>
      <c r="E104" s="1" t="s">
        <v>8</v>
      </c>
      <c r="F104" s="7" t="str">
        <f t="shared" si="1"/>
        <v>CharlesMorgansonMGDTC</v>
      </c>
      <c r="G104" s="7">
        <v>0.02974537037037037</v>
      </c>
      <c r="H104" s="9">
        <f>if(C104="F",vlookup(D104,'F Track'!$A$2:$B$82,2,false)*G104,vlookup(D104,'M Track'!$A$2:$B$82,2,false)*G104)</f>
        <v>0.02059271991</v>
      </c>
      <c r="I104" s="6">
        <f t="shared" si="2"/>
        <v>103</v>
      </c>
      <c r="J104" s="2">
        <f>vlookup(I104,'Point Table'!$A$2:$B$123,2,false)</f>
        <v>0.087890625</v>
      </c>
      <c r="Q104" s="7"/>
      <c r="R104" s="12"/>
      <c r="W104" s="12"/>
    </row>
    <row r="105">
      <c r="A105" s="1" t="s">
        <v>551</v>
      </c>
      <c r="B105" s="1" t="s">
        <v>552</v>
      </c>
      <c r="C105" s="1" t="s">
        <v>26</v>
      </c>
      <c r="D105" s="1">
        <v>42.0</v>
      </c>
      <c r="E105" s="1" t="s">
        <v>8</v>
      </c>
      <c r="F105" s="7" t="str">
        <f t="shared" si="1"/>
        <v>SharadVidyarthyMGDTC</v>
      </c>
      <c r="G105" s="7">
        <v>0.023414351851851853</v>
      </c>
      <c r="H105" s="9">
        <f>if(C105="F",vlookup(D105,'F Track'!$A$2:$B$82,2,false)*G105,vlookup(D105,'M Track'!$A$2:$B$82,2,false)*G105)</f>
        <v>0.02179876157</v>
      </c>
      <c r="I105" s="6">
        <f t="shared" si="2"/>
        <v>104</v>
      </c>
      <c r="J105" s="2">
        <f>vlookup(I105,'Point Table'!$A$2:$B$123,2,false)</f>
        <v>0.0830078125</v>
      </c>
      <c r="Q105" s="7"/>
      <c r="R105" s="12"/>
      <c r="W105" s="12"/>
    </row>
    <row r="106">
      <c r="A106" s="1" t="s">
        <v>618</v>
      </c>
      <c r="B106" s="1" t="s">
        <v>619</v>
      </c>
      <c r="C106" s="1" t="s">
        <v>26</v>
      </c>
      <c r="D106" s="1">
        <v>53.0</v>
      </c>
      <c r="E106" s="1" t="s">
        <v>10</v>
      </c>
      <c r="F106" s="7" t="str">
        <f t="shared" si="1"/>
        <v>JeffreyDesrosiersMMILL</v>
      </c>
      <c r="G106" s="7">
        <v>0.025613425925925925</v>
      </c>
      <c r="H106" s="9">
        <f>if(C106="F",vlookup(D106,'F Track'!$A$2:$B$82,2,false)*G106,vlookup(D106,'M Track'!$A$2:$B$82,2,false)*G106)</f>
        <v>0.02186362037</v>
      </c>
      <c r="I106" s="6">
        <f t="shared" si="2"/>
        <v>105</v>
      </c>
      <c r="J106" s="2">
        <f>vlookup(I106,'Point Table'!$A$2:$B$123,2,false)</f>
        <v>0.078125</v>
      </c>
      <c r="Q106" s="7"/>
      <c r="R106" s="12"/>
      <c r="W106" s="12"/>
    </row>
    <row r="107">
      <c r="A107" s="1" t="s">
        <v>598</v>
      </c>
      <c r="B107" s="1" t="s">
        <v>599</v>
      </c>
      <c r="C107" s="1" t="s">
        <v>26</v>
      </c>
      <c r="D107" s="1">
        <v>47.0</v>
      </c>
      <c r="E107" s="1" t="s">
        <v>8</v>
      </c>
      <c r="F107" s="7" t="str">
        <f t="shared" si="1"/>
        <v>ManySousaMGDTC</v>
      </c>
      <c r="G107" s="7">
        <v>0.025405092592592594</v>
      </c>
      <c r="H107" s="9">
        <f>if(C107="F",vlookup(D107,'F Track'!$A$2:$B$82,2,false)*G107,vlookup(D107,'M Track'!$A$2:$B$82,2,false)*G107)</f>
        <v>0.02275788194</v>
      </c>
      <c r="I107" s="6">
        <f t="shared" si="2"/>
        <v>106</v>
      </c>
      <c r="J107" s="2">
        <f>vlookup(I107,'Point Table'!$A$2:$B$123,2,false)</f>
        <v>0.0732421875</v>
      </c>
      <c r="Q107" s="7"/>
      <c r="R107" s="12"/>
      <c r="W107" s="12"/>
    </row>
    <row r="108">
      <c r="A108" s="1" t="s">
        <v>476</v>
      </c>
      <c r="B108" s="1" t="s">
        <v>620</v>
      </c>
      <c r="C108" s="1" t="s">
        <v>26</v>
      </c>
      <c r="D108" s="1">
        <v>64.0</v>
      </c>
      <c r="E108" s="1" t="s">
        <v>10</v>
      </c>
      <c r="F108" s="7" t="str">
        <f t="shared" si="1"/>
        <v>AdamRosenthalMMILL</v>
      </c>
      <c r="G108" s="7">
        <v>0.030266203703703705</v>
      </c>
      <c r="H108" s="9">
        <f>if(C108="F",vlookup(D108,'F Track'!$A$2:$B$82,2,false)*G108,vlookup(D108,'M Track'!$A$2:$B$82,2,false)*G108)</f>
        <v>0.02348960069</v>
      </c>
      <c r="I108" s="6">
        <f t="shared" si="2"/>
        <v>107</v>
      </c>
      <c r="J108" s="2">
        <f>vlookup(I108,'Point Table'!$A$2:$B$123,2,false)</f>
        <v>0.068359375</v>
      </c>
      <c r="Q108" s="7"/>
      <c r="R108" s="12"/>
      <c r="W108" s="12"/>
    </row>
    <row r="109">
      <c r="A109" s="1" t="s">
        <v>621</v>
      </c>
      <c r="B109" s="1" t="s">
        <v>622</v>
      </c>
      <c r="C109" s="1" t="s">
        <v>26</v>
      </c>
      <c r="D109" s="1">
        <v>78.0</v>
      </c>
      <c r="E109" s="1" t="s">
        <v>7</v>
      </c>
      <c r="F109" s="7" t="str">
        <f t="shared" si="1"/>
        <v>ChuckRossierMGCS</v>
      </c>
      <c r="G109" s="7">
        <v>0.0366087962962963</v>
      </c>
      <c r="H109" s="9">
        <f>if(C109="F",vlookup(D109,'F Track'!$A$2:$B$82,2,false)*G109,vlookup(D109,'M Track'!$A$2:$B$82,2,false)*G109)</f>
        <v>0.02352115162</v>
      </c>
      <c r="I109" s="6">
        <f t="shared" si="2"/>
        <v>108</v>
      </c>
      <c r="J109" s="2">
        <f>vlookup(I109,'Point Table'!$A$2:$B$123,2,false)</f>
        <v>0.0634765625</v>
      </c>
      <c r="Q109" s="7"/>
      <c r="R109" s="12"/>
      <c r="W109" s="12"/>
    </row>
    <row r="110">
      <c r="A110" s="1" t="s">
        <v>470</v>
      </c>
      <c r="B110" s="1" t="s">
        <v>49</v>
      </c>
      <c r="C110" s="1" t="s">
        <v>26</v>
      </c>
      <c r="D110" s="11">
        <v>20.0</v>
      </c>
      <c r="E110" s="1" t="s">
        <v>8</v>
      </c>
      <c r="F110" s="7" t="str">
        <f t="shared" si="1"/>
        <v>LoganReiffMGDTC</v>
      </c>
      <c r="G110" s="7">
        <v>0.026261574074074073</v>
      </c>
      <c r="H110" s="9">
        <f>if(C110="F",vlookup(D110,'F Track'!$A$2:$B$82,2,false)*G110,vlookup(D110,'M Track'!$A$2:$B$82,2,false)*G110)</f>
        <v>0.02598057523</v>
      </c>
      <c r="I110" s="6">
        <f t="shared" si="2"/>
        <v>109</v>
      </c>
      <c r="J110" s="2">
        <f>vlookup(I110,'Point Table'!$A$2:$B$123,2,false)</f>
        <v>0.05859375</v>
      </c>
      <c r="R110" s="7"/>
      <c r="S110" s="10"/>
    </row>
    <row r="111">
      <c r="A111" s="1" t="s">
        <v>69</v>
      </c>
      <c r="B111" s="1" t="s">
        <v>70</v>
      </c>
      <c r="C111" s="1" t="s">
        <v>33</v>
      </c>
      <c r="D111" s="1">
        <v>76.0</v>
      </c>
      <c r="E111" s="1" t="s">
        <v>9</v>
      </c>
      <c r="F111" s="7" t="str">
        <f t="shared" si="1"/>
        <v>ElizabethGonnermanFUVRC</v>
      </c>
      <c r="G111" s="7">
        <v>0.019398148148148147</v>
      </c>
      <c r="H111" s="9">
        <f>if(C111="F",vlookup(D111,'F Track'!$A$2:$B$82,2,false)*G111,vlookup(D111,'M Track'!$A$2:$B$82,2,false)*G111)</f>
        <v>0.01116751389</v>
      </c>
      <c r="I111" s="6">
        <f t="shared" si="2"/>
        <v>1</v>
      </c>
      <c r="J111" s="2">
        <f>vlookup(I111,'Point Table'!$A$2:$B$123,2,false)</f>
        <v>100</v>
      </c>
      <c r="R111" s="7"/>
      <c r="S111" s="10"/>
    </row>
    <row r="112">
      <c r="A112" s="1" t="s">
        <v>95</v>
      </c>
      <c r="B112" s="1" t="s">
        <v>96</v>
      </c>
      <c r="C112" s="1" t="s">
        <v>33</v>
      </c>
      <c r="D112" s="1">
        <v>55.0</v>
      </c>
      <c r="E112" s="1" t="s">
        <v>7</v>
      </c>
      <c r="F112" s="7" t="str">
        <f t="shared" si="1"/>
        <v>KarenLongFGCS</v>
      </c>
      <c r="G112" s="7">
        <v>0.014004629629629629</v>
      </c>
      <c r="H112" s="9">
        <f>if(C112="F",vlookup(D112,'F Track'!$A$2:$B$82,2,false)*G112,vlookup(D112,'M Track'!$A$2:$B$82,2,false)*G112)</f>
        <v>0.01130453704</v>
      </c>
      <c r="I112" s="6">
        <f t="shared" si="2"/>
        <v>2</v>
      </c>
      <c r="J112" s="2">
        <f>vlookup(I112,'Point Table'!$A$2:$B$123,2,false)</f>
        <v>95</v>
      </c>
      <c r="R112" s="7"/>
      <c r="S112" s="10"/>
    </row>
    <row r="113">
      <c r="A113" s="1" t="s">
        <v>65</v>
      </c>
      <c r="B113" s="1" t="s">
        <v>66</v>
      </c>
      <c r="C113" s="1" t="s">
        <v>33</v>
      </c>
      <c r="D113" s="1">
        <v>39.0</v>
      </c>
      <c r="E113" s="1" t="s">
        <v>10</v>
      </c>
      <c r="F113" s="7" t="str">
        <f t="shared" si="1"/>
        <v>JenniferMortimerFMILL</v>
      </c>
      <c r="G113" s="7">
        <v>0.012164351851851852</v>
      </c>
      <c r="H113" s="9">
        <f>if(C113="F",vlookup(D113,'F Track'!$A$2:$B$82,2,false)*G113,vlookup(D113,'M Track'!$A$2:$B$82,2,false)*G113)</f>
        <v>0.01177022685</v>
      </c>
      <c r="I113" s="6">
        <f t="shared" si="2"/>
        <v>3</v>
      </c>
      <c r="J113" s="2">
        <f>vlookup(I113,'Point Table'!$A$2:$B$123,2,false)</f>
        <v>90</v>
      </c>
      <c r="R113" s="7"/>
      <c r="S113" s="12"/>
    </row>
    <row r="114">
      <c r="A114" s="1" t="s">
        <v>77</v>
      </c>
      <c r="B114" s="1" t="s">
        <v>78</v>
      </c>
      <c r="C114" s="1" t="s">
        <v>33</v>
      </c>
      <c r="D114" s="1">
        <v>67.0</v>
      </c>
      <c r="E114" s="1" t="s">
        <v>8</v>
      </c>
      <c r="F114" s="7" t="str">
        <f t="shared" si="1"/>
        <v>PegDonovanFGDTC</v>
      </c>
      <c r="G114" s="7">
        <v>0.017604166666666667</v>
      </c>
      <c r="H114" s="9">
        <f>if(C114="F",vlookup(D114,'F Track'!$A$2:$B$82,2,false)*G114,vlookup(D114,'M Track'!$A$2:$B$82,2,false)*G114)</f>
        <v>0.01188105208</v>
      </c>
      <c r="I114" s="6">
        <f t="shared" si="2"/>
        <v>4</v>
      </c>
      <c r="J114" s="2">
        <f>vlookup(I114,'Point Table'!$A$2:$B$123,2,false)</f>
        <v>85</v>
      </c>
      <c r="R114" s="7"/>
      <c r="S114" s="10"/>
    </row>
    <row r="115">
      <c r="A115" s="1" t="s">
        <v>63</v>
      </c>
      <c r="B115" s="1" t="s">
        <v>64</v>
      </c>
      <c r="C115" s="1" t="s">
        <v>33</v>
      </c>
      <c r="D115" s="1">
        <v>60.0</v>
      </c>
      <c r="E115" s="1" t="s">
        <v>9</v>
      </c>
      <c r="F115" s="7" t="str">
        <f t="shared" si="1"/>
        <v>LaurieReedFUVRC</v>
      </c>
      <c r="G115" s="7">
        <v>0.01605324074074074</v>
      </c>
      <c r="H115" s="9">
        <f>if(C115="F",vlookup(D115,'F Track'!$A$2:$B$82,2,false)*G115,vlookup(D115,'M Track'!$A$2:$B$82,2,false)*G115)</f>
        <v>0.01207364236</v>
      </c>
      <c r="I115" s="6">
        <f t="shared" si="2"/>
        <v>5</v>
      </c>
      <c r="J115" s="2">
        <f>vlookup(I115,'Point Table'!$A$2:$B$123,2,false)</f>
        <v>80</v>
      </c>
      <c r="R115" s="7"/>
      <c r="S115" s="10"/>
    </row>
    <row r="116">
      <c r="A116" s="1" t="s">
        <v>67</v>
      </c>
      <c r="B116" s="1" t="s">
        <v>68</v>
      </c>
      <c r="C116" s="1" t="s">
        <v>33</v>
      </c>
      <c r="D116" s="1">
        <v>61.0</v>
      </c>
      <c r="E116" s="1" t="s">
        <v>8</v>
      </c>
      <c r="F116" s="7" t="str">
        <f t="shared" si="1"/>
        <v>GiniNicholsFGDTC</v>
      </c>
      <c r="G116" s="7">
        <v>0.016307870370370372</v>
      </c>
      <c r="H116" s="9">
        <f>if(C116="F",vlookup(D116,'F Track'!$A$2:$B$82,2,false)*G116,vlookup(D116,'M Track'!$A$2:$B$82,2,false)*G116)</f>
        <v>0.01208413194</v>
      </c>
      <c r="I116" s="6">
        <f t="shared" si="2"/>
        <v>6</v>
      </c>
      <c r="J116" s="2">
        <f>vlookup(I116,'Point Table'!$A$2:$B$123,2,false)</f>
        <v>75</v>
      </c>
      <c r="R116" s="7"/>
      <c r="S116" s="12"/>
    </row>
    <row r="117">
      <c r="A117" s="1" t="s">
        <v>42</v>
      </c>
      <c r="B117" s="1" t="s">
        <v>116</v>
      </c>
      <c r="C117" s="1" t="s">
        <v>33</v>
      </c>
      <c r="D117" s="1">
        <v>58.0</v>
      </c>
      <c r="E117" s="1" t="s">
        <v>7</v>
      </c>
      <c r="F117" s="7" t="str">
        <f t="shared" si="1"/>
        <v>LisaKlasmanFGCS</v>
      </c>
      <c r="G117" s="7">
        <v>0.015983796296296298</v>
      </c>
      <c r="H117" s="9">
        <f>if(C117="F",vlookup(D117,'F Track'!$A$2:$B$82,2,false)*G117,vlookup(D117,'M Track'!$A$2:$B$82,2,false)*G117)</f>
        <v>0.01237305671</v>
      </c>
      <c r="I117" s="6">
        <f t="shared" si="2"/>
        <v>7</v>
      </c>
      <c r="J117" s="2">
        <f>vlookup(I117,'Point Table'!$A$2:$B$123,2,false)</f>
        <v>70</v>
      </c>
      <c r="R117" s="7"/>
      <c r="S117" s="10"/>
    </row>
    <row r="118">
      <c r="A118" s="1" t="s">
        <v>31</v>
      </c>
      <c r="B118" s="1" t="s">
        <v>32</v>
      </c>
      <c r="C118" s="1" t="s">
        <v>33</v>
      </c>
      <c r="D118" s="1">
        <v>57.0</v>
      </c>
      <c r="E118" s="1" t="s">
        <v>9</v>
      </c>
      <c r="F118" s="7" t="str">
        <f t="shared" si="1"/>
        <v>PamMooreFUVRC</v>
      </c>
      <c r="G118" s="7">
        <v>0.016203703703703703</v>
      </c>
      <c r="H118" s="9">
        <f>if(C118="F",vlookup(D118,'F Track'!$A$2:$B$82,2,false)*G118,vlookup(D118,'M Track'!$A$2:$B$82,2,false)*G118)</f>
        <v>0.01272152778</v>
      </c>
      <c r="I118" s="6">
        <f t="shared" si="2"/>
        <v>8</v>
      </c>
      <c r="J118" s="2">
        <f>vlookup(I118,'Point Table'!$A$2:$B$123,2,false)</f>
        <v>65</v>
      </c>
      <c r="R118" s="7"/>
      <c r="S118" s="10"/>
    </row>
    <row r="119">
      <c r="A119" s="1" t="s">
        <v>34</v>
      </c>
      <c r="B119" s="1" t="s">
        <v>35</v>
      </c>
      <c r="C119" s="1" t="s">
        <v>33</v>
      </c>
      <c r="D119" s="1">
        <v>72.0</v>
      </c>
      <c r="E119" s="1" t="s">
        <v>7</v>
      </c>
      <c r="F119" s="7" t="str">
        <f t="shared" si="1"/>
        <v>AlineKenneyFGCS</v>
      </c>
      <c r="G119" s="7">
        <v>0.020555555555555556</v>
      </c>
      <c r="H119" s="9">
        <f>if(C119="F",vlookup(D119,'F Track'!$A$2:$B$82,2,false)*G119,vlookup(D119,'M Track'!$A$2:$B$82,2,false)*G119)</f>
        <v>0.01274033333</v>
      </c>
      <c r="I119" s="6">
        <f t="shared" si="2"/>
        <v>9</v>
      </c>
      <c r="J119" s="2">
        <f>vlookup(I119,'Point Table'!$A$2:$B$123,2,false)</f>
        <v>60</v>
      </c>
      <c r="R119" s="7"/>
      <c r="S119" s="10"/>
    </row>
    <row r="120">
      <c r="A120" s="1" t="s">
        <v>71</v>
      </c>
      <c r="B120" s="1" t="s">
        <v>72</v>
      </c>
      <c r="C120" s="1" t="s">
        <v>33</v>
      </c>
      <c r="D120" s="1">
        <v>49.0</v>
      </c>
      <c r="E120" s="1" t="s">
        <v>7</v>
      </c>
      <c r="F120" s="7" t="str">
        <f t="shared" si="1"/>
        <v>YukiChorneyFGCS</v>
      </c>
      <c r="G120" s="7">
        <v>0.014618055555555556</v>
      </c>
      <c r="H120" s="9">
        <f>if(C120="F",vlookup(D120,'F Track'!$A$2:$B$82,2,false)*G120,vlookup(D120,'M Track'!$A$2:$B$82,2,false)*G120)</f>
        <v>0.01276594792</v>
      </c>
      <c r="I120" s="6">
        <f t="shared" si="2"/>
        <v>10</v>
      </c>
      <c r="J120" s="2">
        <f>vlookup(I120,'Point Table'!$A$2:$B$123,2,false)</f>
        <v>55</v>
      </c>
      <c r="R120" s="7"/>
      <c r="S120" s="10"/>
    </row>
    <row r="121">
      <c r="A121" s="1" t="s">
        <v>131</v>
      </c>
      <c r="B121" s="1" t="s">
        <v>132</v>
      </c>
      <c r="C121" s="1" t="s">
        <v>33</v>
      </c>
      <c r="D121" s="1">
        <v>46.0</v>
      </c>
      <c r="E121" s="1" t="s">
        <v>10</v>
      </c>
      <c r="F121" s="7" t="str">
        <f t="shared" si="1"/>
        <v>TammieRobieFMILL</v>
      </c>
      <c r="G121" s="7">
        <v>0.014351851851851852</v>
      </c>
      <c r="H121" s="9">
        <f>if(C121="F",vlookup(D121,'F Track'!$A$2:$B$82,2,false)*G121,vlookup(D121,'M Track'!$A$2:$B$82,2,false)*G121)</f>
        <v>0.01300708333</v>
      </c>
      <c r="I121" s="6">
        <f t="shared" si="2"/>
        <v>11</v>
      </c>
      <c r="J121" s="2">
        <f>vlookup(I121,'Point Table'!$A$2:$B$123,2,false)</f>
        <v>50</v>
      </c>
      <c r="R121" s="7"/>
      <c r="S121" s="10"/>
    </row>
    <row r="122">
      <c r="A122" s="1" t="s">
        <v>83</v>
      </c>
      <c r="B122" s="1" t="s">
        <v>84</v>
      </c>
      <c r="C122" s="1" t="s">
        <v>33</v>
      </c>
      <c r="D122" s="1">
        <v>33.0</v>
      </c>
      <c r="E122" s="1" t="s">
        <v>10</v>
      </c>
      <c r="F122" s="7" t="str">
        <f t="shared" si="1"/>
        <v>PamelaPintoFMILL</v>
      </c>
      <c r="G122" s="7">
        <v>0.013136574074074075</v>
      </c>
      <c r="H122" s="9">
        <f>if(C122="F",vlookup(D122,'F Track'!$A$2:$B$82,2,false)*G122,vlookup(D122,'M Track'!$A$2:$B$82,2,false)*G122)</f>
        <v>0.01306826389</v>
      </c>
      <c r="I122" s="6">
        <f t="shared" si="2"/>
        <v>12</v>
      </c>
      <c r="J122" s="2">
        <f>vlookup(I122,'Point Table'!$A$2:$B$123,2,false)</f>
        <v>47.5</v>
      </c>
      <c r="R122" s="7"/>
      <c r="S122" s="10"/>
    </row>
    <row r="123">
      <c r="A123" s="1" t="s">
        <v>56</v>
      </c>
      <c r="B123" s="1" t="s">
        <v>119</v>
      </c>
      <c r="C123" s="1" t="s">
        <v>33</v>
      </c>
      <c r="D123" s="1">
        <v>41.0</v>
      </c>
      <c r="E123" s="1" t="s">
        <v>10</v>
      </c>
      <c r="F123" s="7" t="str">
        <f t="shared" si="1"/>
        <v>EmilyRiviniusFMILL</v>
      </c>
      <c r="G123" s="7">
        <v>0.01375</v>
      </c>
      <c r="H123" s="9">
        <f>if(C123="F",vlookup(D123,'F Track'!$A$2:$B$82,2,false)*G123,vlookup(D123,'M Track'!$A$2:$B$82,2,false)*G123)</f>
        <v>0.013107875</v>
      </c>
      <c r="I123" s="6">
        <f t="shared" si="2"/>
        <v>13</v>
      </c>
      <c r="J123" s="2">
        <f>vlookup(I123,'Point Table'!$A$2:$B$123,2,false)</f>
        <v>45</v>
      </c>
      <c r="R123" s="7"/>
      <c r="S123" s="10"/>
    </row>
    <row r="124">
      <c r="A124" s="1" t="s">
        <v>36</v>
      </c>
      <c r="B124" s="1" t="s">
        <v>37</v>
      </c>
      <c r="C124" s="1" t="s">
        <v>33</v>
      </c>
      <c r="D124" s="1">
        <v>55.0</v>
      </c>
      <c r="E124" s="1" t="s">
        <v>7</v>
      </c>
      <c r="F124" s="7" t="str">
        <f t="shared" si="1"/>
        <v>MelissaWuFGCS</v>
      </c>
      <c r="G124" s="7">
        <v>0.016412037037037037</v>
      </c>
      <c r="H124" s="9">
        <f>if(C124="F",vlookup(D124,'F Track'!$A$2:$B$82,2,false)*G124,vlookup(D124,'M Track'!$A$2:$B$82,2,false)*G124)</f>
        <v>0.0132477963</v>
      </c>
      <c r="I124" s="6">
        <f t="shared" si="2"/>
        <v>14</v>
      </c>
      <c r="J124" s="2">
        <f>vlookup(I124,'Point Table'!$A$2:$B$123,2,false)</f>
        <v>42.5</v>
      </c>
      <c r="R124" s="7"/>
      <c r="S124" s="10"/>
    </row>
    <row r="125">
      <c r="A125" s="1" t="s">
        <v>85</v>
      </c>
      <c r="B125" s="1" t="s">
        <v>86</v>
      </c>
      <c r="C125" s="1" t="s">
        <v>33</v>
      </c>
      <c r="D125" s="1">
        <v>63.0</v>
      </c>
      <c r="E125" s="1" t="s">
        <v>8</v>
      </c>
      <c r="F125" s="7" t="str">
        <f t="shared" si="1"/>
        <v>ConnieNolanFGDTC</v>
      </c>
      <c r="G125" s="7">
        <v>0.0184375</v>
      </c>
      <c r="H125" s="9">
        <f>if(C125="F",vlookup(D125,'F Track'!$A$2:$B$82,2,false)*G125,vlookup(D125,'M Track'!$A$2:$B$82,2,false)*G125)</f>
        <v>0.0132565625</v>
      </c>
      <c r="I125" s="6">
        <f t="shared" si="2"/>
        <v>15</v>
      </c>
      <c r="J125" s="2">
        <f>vlookup(I125,'Point Table'!$A$2:$B$123,2,false)</f>
        <v>40</v>
      </c>
      <c r="R125" s="7"/>
      <c r="S125" s="10"/>
    </row>
    <row r="126">
      <c r="A126" s="1" t="s">
        <v>117</v>
      </c>
      <c r="B126" s="1" t="s">
        <v>150</v>
      </c>
      <c r="C126" s="1" t="s">
        <v>33</v>
      </c>
      <c r="D126" s="1">
        <v>53.0</v>
      </c>
      <c r="E126" s="1" t="s">
        <v>10</v>
      </c>
      <c r="F126" s="7" t="str">
        <f t="shared" si="1"/>
        <v>EllenRaffioFMILL</v>
      </c>
      <c r="G126" s="7">
        <v>0.016122685185185184</v>
      </c>
      <c r="H126" s="9">
        <f>if(C126="F",vlookup(D126,'F Track'!$A$2:$B$82,2,false)*G126,vlookup(D126,'M Track'!$A$2:$B$82,2,false)*G126)</f>
        <v>0.01336893056</v>
      </c>
      <c r="I126" s="6">
        <f t="shared" si="2"/>
        <v>16</v>
      </c>
      <c r="J126" s="2">
        <f>vlookup(I126,'Point Table'!$A$2:$B$123,2,false)</f>
        <v>37.5</v>
      </c>
      <c r="R126" s="7"/>
      <c r="S126" s="10"/>
    </row>
    <row r="127">
      <c r="A127" s="1" t="s">
        <v>73</v>
      </c>
      <c r="B127" s="1" t="s">
        <v>74</v>
      </c>
      <c r="C127" s="1" t="s">
        <v>33</v>
      </c>
      <c r="D127" s="1">
        <v>37.0</v>
      </c>
      <c r="E127" s="1" t="s">
        <v>10</v>
      </c>
      <c r="F127" s="7" t="str">
        <f t="shared" si="1"/>
        <v>MaryKleneFMILL</v>
      </c>
      <c r="G127" s="7">
        <v>0.013784722222222223</v>
      </c>
      <c r="H127" s="9">
        <f>if(C127="F",vlookup(D127,'F Track'!$A$2:$B$82,2,false)*G127,vlookup(D127,'M Track'!$A$2:$B$82,2,false)*G127)</f>
        <v>0.01349937847</v>
      </c>
      <c r="I127" s="6">
        <f t="shared" si="2"/>
        <v>17</v>
      </c>
      <c r="J127" s="2">
        <f>vlookup(I127,'Point Table'!$A$2:$B$123,2,false)</f>
        <v>35</v>
      </c>
      <c r="R127" s="7"/>
      <c r="S127" s="12"/>
    </row>
    <row r="128">
      <c r="A128" s="1" t="s">
        <v>73</v>
      </c>
      <c r="B128" s="1" t="s">
        <v>154</v>
      </c>
      <c r="C128" s="1" t="s">
        <v>33</v>
      </c>
      <c r="D128" s="1">
        <v>58.0</v>
      </c>
      <c r="E128" s="1" t="s">
        <v>8</v>
      </c>
      <c r="F128" s="7" t="str">
        <f t="shared" si="1"/>
        <v>MaryNawnFGDTC</v>
      </c>
      <c r="G128" s="7">
        <v>0.017465277777777777</v>
      </c>
      <c r="H128" s="9">
        <f>if(C128="F",vlookup(D128,'F Track'!$A$2:$B$82,2,false)*G128,vlookup(D128,'M Track'!$A$2:$B$82,2,false)*G128)</f>
        <v>0.01351987153</v>
      </c>
      <c r="I128" s="6">
        <f t="shared" si="2"/>
        <v>18</v>
      </c>
      <c r="J128" s="2">
        <f>vlookup(I128,'Point Table'!$A$2:$B$123,2,false)</f>
        <v>32.5</v>
      </c>
      <c r="R128" s="7"/>
      <c r="S128" s="12"/>
    </row>
    <row r="129">
      <c r="A129" s="1" t="s">
        <v>159</v>
      </c>
      <c r="B129" s="1" t="s">
        <v>160</v>
      </c>
      <c r="C129" s="1" t="s">
        <v>33</v>
      </c>
      <c r="D129" s="1">
        <v>22.0</v>
      </c>
      <c r="E129" s="1" t="s">
        <v>8</v>
      </c>
      <c r="F129" s="7" t="str">
        <f t="shared" si="1"/>
        <v>SadieFarnsworthFGDTC</v>
      </c>
      <c r="G129" s="7">
        <v>0.013773148148148149</v>
      </c>
      <c r="H129" s="9">
        <f>if(C129="F",vlookup(D129,'F Track'!$A$2:$B$82,2,false)*G129,vlookup(D129,'M Track'!$A$2:$B$82,2,false)*G129)</f>
        <v>0.01377314815</v>
      </c>
      <c r="I129" s="6">
        <f t="shared" si="2"/>
        <v>19</v>
      </c>
      <c r="J129" s="2">
        <f>vlookup(I129,'Point Table'!$A$2:$B$123,2,false)</f>
        <v>30</v>
      </c>
      <c r="R129" s="7"/>
      <c r="S129" s="10"/>
    </row>
    <row r="130">
      <c r="A130" s="1" t="s">
        <v>108</v>
      </c>
      <c r="B130" s="1" t="s">
        <v>109</v>
      </c>
      <c r="C130" s="1" t="s">
        <v>33</v>
      </c>
      <c r="D130" s="1">
        <v>53.0</v>
      </c>
      <c r="E130" s="1" t="s">
        <v>7</v>
      </c>
      <c r="F130" s="7" t="str">
        <f t="shared" si="1"/>
        <v>TammyGaffeyFGCS</v>
      </c>
      <c r="G130" s="7">
        <v>0.016793981481481483</v>
      </c>
      <c r="H130" s="9">
        <f>if(C130="F",vlookup(D130,'F Track'!$A$2:$B$82,2,false)*G130,vlookup(D130,'M Track'!$A$2:$B$82,2,false)*G130)</f>
        <v>0.01392556944</v>
      </c>
      <c r="I130" s="6">
        <f t="shared" si="2"/>
        <v>20</v>
      </c>
      <c r="J130" s="2">
        <f>vlookup(I130,'Point Table'!$A$2:$B$123,2,false)</f>
        <v>27.5</v>
      </c>
      <c r="R130" s="7"/>
      <c r="S130" s="10"/>
    </row>
    <row r="131">
      <c r="A131" s="1" t="s">
        <v>87</v>
      </c>
      <c r="B131" s="1" t="s">
        <v>88</v>
      </c>
      <c r="C131" s="1" t="s">
        <v>33</v>
      </c>
      <c r="D131" s="1">
        <v>61.0</v>
      </c>
      <c r="E131" s="1" t="s">
        <v>8</v>
      </c>
      <c r="F131" s="7" t="str">
        <f t="shared" si="1"/>
        <v>MarggieQuinnFGDTC</v>
      </c>
      <c r="G131" s="7">
        <v>0.018796296296296297</v>
      </c>
      <c r="H131" s="9">
        <f>if(C131="F",vlookup(D131,'F Track'!$A$2:$B$82,2,false)*G131,vlookup(D131,'M Track'!$A$2:$B$82,2,false)*G131)</f>
        <v>0.01392805556</v>
      </c>
      <c r="I131" s="6">
        <f t="shared" si="2"/>
        <v>21</v>
      </c>
      <c r="J131" s="2">
        <f>vlookup(I131,'Point Table'!$A$2:$B$123,2,false)</f>
        <v>25</v>
      </c>
      <c r="R131" s="7"/>
      <c r="S131" s="12"/>
    </row>
    <row r="132">
      <c r="A132" s="1" t="s">
        <v>175</v>
      </c>
      <c r="B132" s="1" t="s">
        <v>176</v>
      </c>
      <c r="C132" s="1" t="s">
        <v>33</v>
      </c>
      <c r="D132" s="1">
        <v>56.0</v>
      </c>
      <c r="E132" s="1" t="s">
        <v>7</v>
      </c>
      <c r="F132" s="7" t="str">
        <f t="shared" si="1"/>
        <v>DebraFontaineFGCS</v>
      </c>
      <c r="G132" s="7">
        <v>0.017604166666666667</v>
      </c>
      <c r="H132" s="9">
        <f>if(C132="F",vlookup(D132,'F Track'!$A$2:$B$82,2,false)*G132,vlookup(D132,'M Track'!$A$2:$B$82,2,false)*G132)</f>
        <v>0.01401467708</v>
      </c>
      <c r="I132" s="6">
        <f t="shared" si="2"/>
        <v>22</v>
      </c>
      <c r="J132" s="2">
        <f>vlookup(I132,'Point Table'!$A$2:$B$123,2,false)</f>
        <v>23.75</v>
      </c>
      <c r="R132" s="7"/>
      <c r="S132" s="10"/>
    </row>
    <row r="133">
      <c r="A133" s="1" t="s">
        <v>147</v>
      </c>
      <c r="B133" s="1" t="s">
        <v>148</v>
      </c>
      <c r="C133" s="1" t="s">
        <v>33</v>
      </c>
      <c r="D133" s="1">
        <v>55.0</v>
      </c>
      <c r="E133" s="1" t="s">
        <v>7</v>
      </c>
      <c r="F133" s="7" t="str">
        <f t="shared" si="1"/>
        <v>BethWhippleFGCS</v>
      </c>
      <c r="G133" s="7">
        <v>0.017395833333333333</v>
      </c>
      <c r="H133" s="9">
        <f>if(C133="F",vlookup(D133,'F Track'!$A$2:$B$82,2,false)*G133,vlookup(D133,'M Track'!$A$2:$B$82,2,false)*G133)</f>
        <v>0.01404191667</v>
      </c>
      <c r="I133" s="6">
        <f t="shared" si="2"/>
        <v>23</v>
      </c>
      <c r="J133" s="2">
        <f>vlookup(I133,'Point Table'!$A$2:$B$123,2,false)</f>
        <v>22.5</v>
      </c>
      <c r="R133" s="7"/>
      <c r="S133" s="10"/>
    </row>
    <row r="134">
      <c r="A134" s="1" t="s">
        <v>188</v>
      </c>
      <c r="B134" s="1" t="s">
        <v>189</v>
      </c>
      <c r="C134" s="1" t="s">
        <v>33</v>
      </c>
      <c r="D134" s="1">
        <v>31.0</v>
      </c>
      <c r="E134" s="1" t="s">
        <v>9</v>
      </c>
      <c r="F134" s="7" t="str">
        <f t="shared" si="1"/>
        <v>CaraBaskinFUVRC</v>
      </c>
      <c r="G134" s="7">
        <v>0.014224537037037037</v>
      </c>
      <c r="H134" s="9">
        <f>if(C134="F",vlookup(D134,'F Track'!$A$2:$B$82,2,false)*G134,vlookup(D134,'M Track'!$A$2:$B$82,2,false)*G134)</f>
        <v>0.01420604514</v>
      </c>
      <c r="I134" s="6">
        <f t="shared" si="2"/>
        <v>24</v>
      </c>
      <c r="J134" s="2">
        <f>vlookup(I134,'Point Table'!$A$2:$B$123,2,false)</f>
        <v>21.25</v>
      </c>
      <c r="R134" s="7"/>
      <c r="S134" s="12"/>
    </row>
    <row r="135">
      <c r="A135" s="1" t="s">
        <v>79</v>
      </c>
      <c r="B135" s="1" t="s">
        <v>80</v>
      </c>
      <c r="C135" s="1" t="s">
        <v>33</v>
      </c>
      <c r="D135" s="1">
        <v>34.0</v>
      </c>
      <c r="E135" s="1" t="s">
        <v>9</v>
      </c>
      <c r="F135" s="7" t="str">
        <f t="shared" si="1"/>
        <v>HannahTaskaFUVRC</v>
      </c>
      <c r="G135" s="7">
        <v>0.014328703703703703</v>
      </c>
      <c r="H135" s="9">
        <f>if(C135="F",vlookup(D135,'F Track'!$A$2:$B$82,2,false)*G135,vlookup(D135,'M Track'!$A$2:$B$82,2,false)*G135)</f>
        <v>0.0142126412</v>
      </c>
      <c r="I135" s="6">
        <f t="shared" si="2"/>
        <v>25</v>
      </c>
      <c r="J135" s="2">
        <f>vlookup(I135,'Point Table'!$A$2:$B$123,2,false)</f>
        <v>20</v>
      </c>
      <c r="R135" s="7"/>
      <c r="S135" s="10"/>
    </row>
    <row r="136">
      <c r="A136" s="1" t="s">
        <v>194</v>
      </c>
      <c r="B136" s="1" t="s">
        <v>195</v>
      </c>
      <c r="C136" s="1" t="s">
        <v>33</v>
      </c>
      <c r="D136" s="1">
        <v>25.0</v>
      </c>
      <c r="E136" s="1" t="s">
        <v>9</v>
      </c>
      <c r="F136" s="7" t="str">
        <f t="shared" si="1"/>
        <v>SaraVannahFUVRC</v>
      </c>
      <c r="G136" s="7">
        <v>0.014247685185185184</v>
      </c>
      <c r="H136" s="9">
        <f>if(C136="F",vlookup(D136,'F Track'!$A$2:$B$82,2,false)*G136,vlookup(D136,'M Track'!$A$2:$B$82,2,false)*G136)</f>
        <v>0.01424768519</v>
      </c>
      <c r="I136" s="6">
        <f t="shared" si="2"/>
        <v>26</v>
      </c>
      <c r="J136" s="2">
        <f>vlookup(I136,'Point Table'!$A$2:$B$123,2,false)</f>
        <v>18.75</v>
      </c>
      <c r="R136" s="7"/>
      <c r="S136" s="12"/>
    </row>
    <row r="137">
      <c r="A137" s="1" t="s">
        <v>89</v>
      </c>
      <c r="B137" s="1" t="s">
        <v>90</v>
      </c>
      <c r="C137" s="1" t="s">
        <v>33</v>
      </c>
      <c r="D137" s="1">
        <v>20.0</v>
      </c>
      <c r="E137" s="1" t="s">
        <v>10</v>
      </c>
      <c r="F137" s="7" t="str">
        <f t="shared" si="1"/>
        <v>KelseyPineFMILL</v>
      </c>
      <c r="G137" s="7">
        <v>0.014293981481481482</v>
      </c>
      <c r="H137" s="9">
        <f>if(C137="F",vlookup(D137,'F Track'!$A$2:$B$82,2,false)*G137,vlookup(D137,'M Track'!$A$2:$B$82,2,false)*G137)</f>
        <v>0.01428826389</v>
      </c>
      <c r="I137" s="6">
        <f t="shared" si="2"/>
        <v>27</v>
      </c>
      <c r="J137" s="2">
        <f>vlookup(I137,'Point Table'!$A$2:$B$123,2,false)</f>
        <v>17.5</v>
      </c>
      <c r="R137" s="7"/>
      <c r="S137" s="12"/>
    </row>
    <row r="138">
      <c r="A138" s="1" t="s">
        <v>36</v>
      </c>
      <c r="B138" s="1" t="s">
        <v>204</v>
      </c>
      <c r="C138" s="1" t="s">
        <v>33</v>
      </c>
      <c r="D138" s="1">
        <v>54.0</v>
      </c>
      <c r="E138" s="1" t="s">
        <v>9</v>
      </c>
      <c r="F138" s="7" t="str">
        <f t="shared" si="1"/>
        <v>MelissaHermanFUVRC</v>
      </c>
      <c r="G138" s="7">
        <v>0.017546296296296296</v>
      </c>
      <c r="H138" s="9">
        <f>if(C138="F",vlookup(D138,'F Track'!$A$2:$B$82,2,false)*G138,vlookup(D138,'M Track'!$A$2:$B$82,2,false)*G138)</f>
        <v>0.01435637963</v>
      </c>
      <c r="I138" s="6">
        <f t="shared" si="2"/>
        <v>28</v>
      </c>
      <c r="J138" s="2">
        <f>vlookup(I138,'Point Table'!$A$2:$B$123,2,false)</f>
        <v>16.25</v>
      </c>
      <c r="R138" s="7"/>
      <c r="S138" s="12"/>
    </row>
    <row r="139">
      <c r="A139" s="1" t="s">
        <v>210</v>
      </c>
      <c r="B139" s="1" t="s">
        <v>211</v>
      </c>
      <c r="C139" s="1" t="s">
        <v>33</v>
      </c>
      <c r="D139" s="1">
        <v>61.0</v>
      </c>
      <c r="E139" s="1" t="s">
        <v>10</v>
      </c>
      <c r="F139" s="7" t="str">
        <f t="shared" si="1"/>
        <v>CharlaStevensFMILL</v>
      </c>
      <c r="G139" s="7">
        <v>0.019386574074074073</v>
      </c>
      <c r="H139" s="9">
        <f>if(C139="F",vlookup(D139,'F Track'!$A$2:$B$82,2,false)*G139,vlookup(D139,'M Track'!$A$2:$B$82,2,false)*G139)</f>
        <v>0.01436545139</v>
      </c>
      <c r="I139" s="6">
        <f t="shared" si="2"/>
        <v>29</v>
      </c>
      <c r="J139" s="2">
        <f>vlookup(I139,'Point Table'!$A$2:$B$123,2,false)</f>
        <v>15</v>
      </c>
      <c r="R139" s="7"/>
      <c r="S139" s="10"/>
    </row>
    <row r="140">
      <c r="A140" s="1" t="s">
        <v>101</v>
      </c>
      <c r="B140" s="1" t="s">
        <v>102</v>
      </c>
      <c r="C140" s="1" t="s">
        <v>33</v>
      </c>
      <c r="D140" s="1">
        <v>51.0</v>
      </c>
      <c r="E140" s="1" t="s">
        <v>8</v>
      </c>
      <c r="F140" s="7" t="str">
        <f t="shared" si="1"/>
        <v>CariHoglundFGDTC</v>
      </c>
      <c r="G140" s="7">
        <v>0.016898148148148148</v>
      </c>
      <c r="H140" s="9">
        <f>if(C140="F",vlookup(D140,'F Track'!$A$2:$B$82,2,false)*G140,vlookup(D140,'M Track'!$A$2:$B$82,2,false)*G140)</f>
        <v>0.0143837037</v>
      </c>
      <c r="I140" s="6">
        <f t="shared" si="2"/>
        <v>30</v>
      </c>
      <c r="J140" s="2">
        <f>vlookup(I140,'Point Table'!$A$2:$B$123,2,false)</f>
        <v>13.75</v>
      </c>
      <c r="R140" s="7"/>
      <c r="S140" s="12"/>
    </row>
    <row r="141">
      <c r="A141" s="1" t="s">
        <v>117</v>
      </c>
      <c r="B141" s="1" t="s">
        <v>118</v>
      </c>
      <c r="C141" s="1" t="s">
        <v>33</v>
      </c>
      <c r="D141" s="1">
        <v>60.0</v>
      </c>
      <c r="E141" s="1" t="s">
        <v>9</v>
      </c>
      <c r="F141" s="7" t="str">
        <f t="shared" si="1"/>
        <v>EllenChandlerFUVRC</v>
      </c>
      <c r="G141" s="7">
        <v>0.019131944444444444</v>
      </c>
      <c r="H141" s="9">
        <f>if(C141="F",vlookup(D141,'F Track'!$A$2:$B$82,2,false)*G141,vlookup(D141,'M Track'!$A$2:$B$82,2,false)*G141)</f>
        <v>0.01438913542</v>
      </c>
      <c r="I141" s="6">
        <f t="shared" si="2"/>
        <v>31</v>
      </c>
      <c r="J141" s="2">
        <f>vlookup(I141,'Point Table'!$A$2:$B$123,2,false)</f>
        <v>12.5</v>
      </c>
      <c r="R141" s="7"/>
      <c r="S141" s="10"/>
    </row>
    <row r="142">
      <c r="A142" s="1" t="s">
        <v>226</v>
      </c>
      <c r="B142" s="1" t="s">
        <v>227</v>
      </c>
      <c r="C142" s="1" t="s">
        <v>33</v>
      </c>
      <c r="D142" s="1">
        <v>63.0</v>
      </c>
      <c r="E142" s="1" t="s">
        <v>10</v>
      </c>
      <c r="F142" s="7" t="str">
        <f t="shared" si="1"/>
        <v>NanciSiroisFMILL</v>
      </c>
      <c r="G142" s="7">
        <v>0.020023148148148148</v>
      </c>
      <c r="H142" s="9">
        <f>if(C142="F",vlookup(D142,'F Track'!$A$2:$B$82,2,false)*G142,vlookup(D142,'M Track'!$A$2:$B$82,2,false)*G142)</f>
        <v>0.01439664352</v>
      </c>
      <c r="I142" s="6">
        <f t="shared" si="2"/>
        <v>32</v>
      </c>
      <c r="J142" s="2">
        <f>vlookup(I142,'Point Table'!$A$2:$B$123,2,false)</f>
        <v>11.875</v>
      </c>
      <c r="R142" s="7"/>
      <c r="S142" s="12"/>
    </row>
    <row r="143">
      <c r="A143" s="1" t="s">
        <v>233</v>
      </c>
      <c r="B143" s="1" t="s">
        <v>234</v>
      </c>
      <c r="C143" s="1" t="s">
        <v>33</v>
      </c>
      <c r="D143" s="1">
        <v>50.0</v>
      </c>
      <c r="E143" s="1" t="s">
        <v>8</v>
      </c>
      <c r="F143" s="7" t="str">
        <f t="shared" si="1"/>
        <v>JoanneToscanoFGDTC</v>
      </c>
      <c r="G143" s="7">
        <v>0.016875</v>
      </c>
      <c r="H143" s="9">
        <f>if(C143="F",vlookup(D143,'F Track'!$A$2:$B$82,2,false)*G143,vlookup(D143,'M Track'!$A$2:$B$82,2,false)*G143)</f>
        <v>0.0145513125</v>
      </c>
      <c r="I143" s="6">
        <f t="shared" si="2"/>
        <v>33</v>
      </c>
      <c r="J143" s="2">
        <f>vlookup(I143,'Point Table'!$A$2:$B$123,2,false)</f>
        <v>11.25</v>
      </c>
      <c r="R143" s="7"/>
      <c r="S143" s="12"/>
    </row>
    <row r="144">
      <c r="A144" s="1" t="s">
        <v>155</v>
      </c>
      <c r="B144" s="1" t="s">
        <v>156</v>
      </c>
      <c r="C144" s="1" t="s">
        <v>33</v>
      </c>
      <c r="D144" s="1">
        <v>31.0</v>
      </c>
      <c r="E144" s="1" t="s">
        <v>7</v>
      </c>
      <c r="F144" s="7" t="str">
        <f t="shared" si="1"/>
        <v>KatherineCavallaroFGCS</v>
      </c>
      <c r="G144" s="7">
        <v>0.014583333333333334</v>
      </c>
      <c r="H144" s="9">
        <f>if(C144="F",vlookup(D144,'F Track'!$A$2:$B$82,2,false)*G144,vlookup(D144,'M Track'!$A$2:$B$82,2,false)*G144)</f>
        <v>0.014564375</v>
      </c>
      <c r="I144" s="6">
        <f t="shared" si="2"/>
        <v>34</v>
      </c>
      <c r="J144" s="2">
        <f>vlookup(I144,'Point Table'!$A$2:$B$123,2,false)</f>
        <v>10.625</v>
      </c>
      <c r="R144" s="7"/>
      <c r="S144" s="12"/>
    </row>
    <row r="145">
      <c r="A145" s="1" t="s">
        <v>242</v>
      </c>
      <c r="B145" s="1" t="s">
        <v>243</v>
      </c>
      <c r="C145" s="1" t="s">
        <v>33</v>
      </c>
      <c r="D145" s="1">
        <v>55.0</v>
      </c>
      <c r="E145" s="1" t="s">
        <v>7</v>
      </c>
      <c r="F145" s="7" t="str">
        <f t="shared" si="1"/>
        <v>TaraTowleFGCS</v>
      </c>
      <c r="G145" s="7">
        <v>0.01814814814814815</v>
      </c>
      <c r="H145" s="9">
        <f>if(C145="F",vlookup(D145,'F Track'!$A$2:$B$82,2,false)*G145,vlookup(D145,'M Track'!$A$2:$B$82,2,false)*G145)</f>
        <v>0.01464918519</v>
      </c>
      <c r="I145" s="6">
        <f t="shared" si="2"/>
        <v>35</v>
      </c>
      <c r="J145" s="2">
        <f>vlookup(I145,'Point Table'!$A$2:$B$123,2,false)</f>
        <v>10</v>
      </c>
      <c r="R145" s="7"/>
      <c r="S145" s="12"/>
    </row>
    <row r="146">
      <c r="A146" s="1" t="s">
        <v>40</v>
      </c>
      <c r="B146" s="1" t="s">
        <v>41</v>
      </c>
      <c r="C146" s="1" t="s">
        <v>33</v>
      </c>
      <c r="D146" s="1">
        <v>33.0</v>
      </c>
      <c r="E146" s="1" t="s">
        <v>7</v>
      </c>
      <c r="F146" s="7" t="str">
        <f t="shared" si="1"/>
        <v>GabrielaWebberFGCS</v>
      </c>
      <c r="G146" s="7">
        <v>0.014849537037037038</v>
      </c>
      <c r="H146" s="9">
        <f>if(C146="F",vlookup(D146,'F Track'!$A$2:$B$82,2,false)*G146,vlookup(D146,'M Track'!$A$2:$B$82,2,false)*G146)</f>
        <v>0.01477231944</v>
      </c>
      <c r="I146" s="6">
        <f t="shared" si="2"/>
        <v>36</v>
      </c>
      <c r="J146" s="2">
        <f>vlookup(I146,'Point Table'!$A$2:$B$123,2,false)</f>
        <v>9.375</v>
      </c>
      <c r="R146" s="7"/>
      <c r="S146" s="12"/>
    </row>
    <row r="147">
      <c r="A147" s="1" t="s">
        <v>254</v>
      </c>
      <c r="B147" s="1" t="s">
        <v>162</v>
      </c>
      <c r="C147" s="1" t="s">
        <v>33</v>
      </c>
      <c r="D147" s="1">
        <v>39.0</v>
      </c>
      <c r="E147" s="1" t="s">
        <v>9</v>
      </c>
      <c r="F147" s="7" t="str">
        <f t="shared" si="1"/>
        <v>HeddaBurnettFUVRC</v>
      </c>
      <c r="G147" s="7">
        <v>0.015277777777777777</v>
      </c>
      <c r="H147" s="9">
        <f>if(C147="F",vlookup(D147,'F Track'!$A$2:$B$82,2,false)*G147,vlookup(D147,'M Track'!$A$2:$B$82,2,false)*G147)</f>
        <v>0.01478277778</v>
      </c>
      <c r="I147" s="6">
        <f t="shared" si="2"/>
        <v>37</v>
      </c>
      <c r="J147" s="2">
        <f>vlookup(I147,'Point Table'!$A$2:$B$123,2,false)</f>
        <v>8.75</v>
      </c>
      <c r="R147" s="7"/>
      <c r="S147" s="12"/>
    </row>
    <row r="148">
      <c r="A148" s="1" t="s">
        <v>42</v>
      </c>
      <c r="B148" s="1" t="s">
        <v>43</v>
      </c>
      <c r="C148" s="1" t="s">
        <v>33</v>
      </c>
      <c r="D148" s="1">
        <v>53.0</v>
      </c>
      <c r="E148" s="1" t="s">
        <v>7</v>
      </c>
      <c r="F148" s="7" t="str">
        <f t="shared" si="1"/>
        <v>LisaReillyFGCS</v>
      </c>
      <c r="G148" s="7">
        <v>0.017916666666666668</v>
      </c>
      <c r="H148" s="9">
        <f>if(C148="F",vlookup(D148,'F Track'!$A$2:$B$82,2,false)*G148,vlookup(D148,'M Track'!$A$2:$B$82,2,false)*G148)</f>
        <v>0.0148565</v>
      </c>
      <c r="I148" s="6">
        <f t="shared" si="2"/>
        <v>38</v>
      </c>
      <c r="J148" s="2">
        <f>vlookup(I148,'Point Table'!$A$2:$B$123,2,false)</f>
        <v>8.125</v>
      </c>
      <c r="R148" s="7"/>
      <c r="S148" s="10"/>
    </row>
    <row r="149">
      <c r="A149" s="1" t="s">
        <v>97</v>
      </c>
      <c r="B149" s="1" t="s">
        <v>98</v>
      </c>
      <c r="C149" s="1" t="s">
        <v>33</v>
      </c>
      <c r="D149" s="1">
        <v>43.0</v>
      </c>
      <c r="E149" s="1" t="s">
        <v>8</v>
      </c>
      <c r="F149" s="7" t="str">
        <f t="shared" si="1"/>
        <v>KirstenKortzFGDTC</v>
      </c>
      <c r="G149" s="7">
        <v>0.01611111111111111</v>
      </c>
      <c r="H149" s="9">
        <f>if(C149="F",vlookup(D149,'F Track'!$A$2:$B$82,2,false)*G149,vlookup(D149,'M Track'!$A$2:$B$82,2,false)*G149)</f>
        <v>0.01508805556</v>
      </c>
      <c r="I149" s="6">
        <f t="shared" si="2"/>
        <v>39</v>
      </c>
      <c r="J149" s="2">
        <f>vlookup(I149,'Point Table'!$A$2:$B$123,2,false)</f>
        <v>7.5</v>
      </c>
      <c r="R149" s="7"/>
      <c r="S149" s="12"/>
    </row>
    <row r="150">
      <c r="A150" s="1" t="s">
        <v>269</v>
      </c>
      <c r="B150" s="1" t="s">
        <v>270</v>
      </c>
      <c r="C150" s="1" t="s">
        <v>33</v>
      </c>
      <c r="D150" s="1">
        <v>50.0</v>
      </c>
      <c r="E150" s="1" t="s">
        <v>9</v>
      </c>
      <c r="F150" s="7" t="str">
        <f t="shared" si="1"/>
        <v>LoriBliss HillFUVRC</v>
      </c>
      <c r="G150" s="7">
        <v>0.017592592592592594</v>
      </c>
      <c r="H150" s="9">
        <f>if(C150="F",vlookup(D150,'F Track'!$A$2:$B$82,2,false)*G150,vlookup(D150,'M Track'!$A$2:$B$82,2,false)*G150)</f>
        <v>0.01517009259</v>
      </c>
      <c r="I150" s="6">
        <f t="shared" si="2"/>
        <v>40</v>
      </c>
      <c r="J150" s="2">
        <f>vlookup(I150,'Point Table'!$A$2:$B$123,2,false)</f>
        <v>6.875</v>
      </c>
      <c r="R150" s="7"/>
      <c r="S150" s="10"/>
    </row>
    <row r="151">
      <c r="A151" s="1" t="s">
        <v>274</v>
      </c>
      <c r="B151" s="1" t="s">
        <v>178</v>
      </c>
      <c r="C151" s="1" t="s">
        <v>33</v>
      </c>
      <c r="D151" s="1">
        <v>40.0</v>
      </c>
      <c r="E151" s="1" t="s">
        <v>9</v>
      </c>
      <c r="F151" s="7" t="str">
        <f t="shared" si="1"/>
        <v>MadeleineBotheFUVRC</v>
      </c>
      <c r="G151" s="7">
        <v>0.015925925925925927</v>
      </c>
      <c r="H151" s="9">
        <f>if(C151="F",vlookup(D151,'F Track'!$A$2:$B$82,2,false)*G151,vlookup(D151,'M Track'!$A$2:$B$82,2,false)*G151)</f>
        <v>0.01530162963</v>
      </c>
      <c r="I151" s="6">
        <f t="shared" si="2"/>
        <v>41</v>
      </c>
      <c r="J151" s="2">
        <f>vlookup(I151,'Point Table'!$A$2:$B$123,2,false)</f>
        <v>6.25</v>
      </c>
      <c r="R151" s="7"/>
      <c r="S151" s="10"/>
    </row>
    <row r="152">
      <c r="A152" s="1" t="s">
        <v>175</v>
      </c>
      <c r="B152" s="1" t="s">
        <v>282</v>
      </c>
      <c r="C152" s="1" t="s">
        <v>33</v>
      </c>
      <c r="D152" s="1">
        <v>55.0</v>
      </c>
      <c r="E152" s="1" t="s">
        <v>10</v>
      </c>
      <c r="F152" s="7" t="str">
        <f t="shared" si="1"/>
        <v>DebraShawFMILL</v>
      </c>
      <c r="G152" s="7">
        <v>0.01920138888888889</v>
      </c>
      <c r="H152" s="9">
        <f>if(C152="F",vlookup(D152,'F Track'!$A$2:$B$82,2,false)*G152,vlookup(D152,'M Track'!$A$2:$B$82,2,false)*G152)</f>
        <v>0.01549936111</v>
      </c>
      <c r="I152" s="6">
        <f t="shared" si="2"/>
        <v>42</v>
      </c>
      <c r="J152" s="2">
        <f>vlookup(I152,'Point Table'!$A$2:$B$123,2,false)</f>
        <v>5.9375</v>
      </c>
      <c r="R152" s="7"/>
      <c r="S152" s="12"/>
    </row>
    <row r="153">
      <c r="A153" s="1" t="s">
        <v>112</v>
      </c>
      <c r="B153" s="1" t="s">
        <v>113</v>
      </c>
      <c r="C153" s="1" t="s">
        <v>33</v>
      </c>
      <c r="D153" s="1">
        <v>65.0</v>
      </c>
      <c r="E153" s="1" t="s">
        <v>8</v>
      </c>
      <c r="F153" s="7" t="str">
        <f t="shared" si="1"/>
        <v>BevSomogieFGDTC</v>
      </c>
      <c r="G153" s="7">
        <v>0.022291666666666668</v>
      </c>
      <c r="H153" s="9">
        <f>if(C153="F",vlookup(D153,'F Track'!$A$2:$B$82,2,false)*G153,vlookup(D153,'M Track'!$A$2:$B$82,2,false)*G153)</f>
        <v>0.01553729167</v>
      </c>
      <c r="I153" s="6">
        <f t="shared" si="2"/>
        <v>43</v>
      </c>
      <c r="J153" s="2">
        <f>vlookup(I153,'Point Table'!$A$2:$B$123,2,false)</f>
        <v>5.625</v>
      </c>
      <c r="R153" s="7"/>
      <c r="S153" s="10"/>
    </row>
    <row r="154">
      <c r="A154" s="1" t="s">
        <v>44</v>
      </c>
      <c r="B154" s="1" t="s">
        <v>45</v>
      </c>
      <c r="C154" s="1" t="s">
        <v>33</v>
      </c>
      <c r="D154" s="1">
        <v>58.0</v>
      </c>
      <c r="E154" s="1" t="s">
        <v>7</v>
      </c>
      <c r="F154" s="7" t="str">
        <f t="shared" si="1"/>
        <v>KristenMacWilliamsFGCS</v>
      </c>
      <c r="G154" s="7">
        <v>0.020092592592592592</v>
      </c>
      <c r="H154" s="9">
        <f>if(C154="F",vlookup(D154,'F Track'!$A$2:$B$82,2,false)*G154,vlookup(D154,'M Track'!$A$2:$B$82,2,false)*G154)</f>
        <v>0.01555367593</v>
      </c>
      <c r="I154" s="6">
        <f t="shared" si="2"/>
        <v>44</v>
      </c>
      <c r="J154" s="2">
        <f>vlookup(I154,'Point Table'!$A$2:$B$123,2,false)</f>
        <v>5.3125</v>
      </c>
      <c r="R154" s="7"/>
      <c r="S154" s="12"/>
    </row>
    <row r="155">
      <c r="A155" s="1" t="s">
        <v>166</v>
      </c>
      <c r="B155" s="1" t="s">
        <v>290</v>
      </c>
      <c r="C155" s="1" t="s">
        <v>33</v>
      </c>
      <c r="D155" s="1">
        <v>50.0</v>
      </c>
      <c r="E155" s="1" t="s">
        <v>10</v>
      </c>
      <c r="F155" s="7" t="str">
        <f t="shared" si="1"/>
        <v>KellyHackingFMILL</v>
      </c>
      <c r="G155" s="7">
        <v>0.018078703703703704</v>
      </c>
      <c r="H155" s="9">
        <f>if(C155="F",vlookup(D155,'F Track'!$A$2:$B$82,2,false)*G155,vlookup(D155,'M Track'!$A$2:$B$82,2,false)*G155)</f>
        <v>0.0155892662</v>
      </c>
      <c r="I155" s="6">
        <f t="shared" si="2"/>
        <v>45</v>
      </c>
      <c r="J155" s="2">
        <f>vlookup(I155,'Point Table'!$A$2:$B$123,2,false)</f>
        <v>5</v>
      </c>
      <c r="R155" s="7"/>
      <c r="S155" s="12"/>
    </row>
    <row r="156">
      <c r="A156" s="1" t="s">
        <v>292</v>
      </c>
      <c r="B156" s="1" t="s">
        <v>160</v>
      </c>
      <c r="C156" s="1" t="s">
        <v>33</v>
      </c>
      <c r="D156" s="1">
        <v>62.0</v>
      </c>
      <c r="E156" s="1" t="s">
        <v>8</v>
      </c>
      <c r="F156" s="7" t="str">
        <f t="shared" si="1"/>
        <v>AudreyFarnsworthFGDTC</v>
      </c>
      <c r="G156" s="7">
        <v>0.02140046296296296</v>
      </c>
      <c r="H156" s="9">
        <f>if(C156="F",vlookup(D156,'F Track'!$A$2:$B$82,2,false)*G156,vlookup(D156,'M Track'!$A$2:$B$82,2,false)*G156)</f>
        <v>0.01562233796</v>
      </c>
      <c r="I156" s="6">
        <f t="shared" si="2"/>
        <v>46</v>
      </c>
      <c r="J156" s="2">
        <f>vlookup(I156,'Point Table'!$A$2:$B$123,2,false)</f>
        <v>4.6875</v>
      </c>
      <c r="R156" s="7"/>
      <c r="S156" s="12"/>
    </row>
    <row r="157">
      <c r="A157" s="1" t="s">
        <v>295</v>
      </c>
      <c r="B157" s="1" t="s">
        <v>296</v>
      </c>
      <c r="C157" s="1" t="s">
        <v>33</v>
      </c>
      <c r="D157" s="1">
        <v>41.0</v>
      </c>
      <c r="E157" s="1" t="s">
        <v>9</v>
      </c>
      <c r="F157" s="7" t="str">
        <f t="shared" si="1"/>
        <v>SarahMcBrideFUVRC</v>
      </c>
      <c r="G157" s="7">
        <v>0.016412037037037037</v>
      </c>
      <c r="H157" s="9">
        <f>if(C157="F",vlookup(D157,'F Track'!$A$2:$B$82,2,false)*G157,vlookup(D157,'M Track'!$A$2:$B$82,2,false)*G157)</f>
        <v>0.01564559491</v>
      </c>
      <c r="I157" s="6">
        <f t="shared" si="2"/>
        <v>47</v>
      </c>
      <c r="J157" s="2">
        <f>vlookup(I157,'Point Table'!$A$2:$B$123,2,false)</f>
        <v>4.375</v>
      </c>
      <c r="R157" s="7"/>
      <c r="S157" s="12"/>
    </row>
    <row r="158">
      <c r="A158" s="1" t="s">
        <v>152</v>
      </c>
      <c r="B158" s="1" t="s">
        <v>153</v>
      </c>
      <c r="C158" s="1" t="s">
        <v>33</v>
      </c>
      <c r="D158" s="1">
        <v>33.0</v>
      </c>
      <c r="E158" s="1" t="s">
        <v>10</v>
      </c>
      <c r="F158" s="7" t="str">
        <f t="shared" si="1"/>
        <v>KrystalBessetteFMILL</v>
      </c>
      <c r="G158" s="7">
        <v>0.01574074074074074</v>
      </c>
      <c r="H158" s="9">
        <f>if(C158="F",vlookup(D158,'F Track'!$A$2:$B$82,2,false)*G158,vlookup(D158,'M Track'!$A$2:$B$82,2,false)*G158)</f>
        <v>0.01565888889</v>
      </c>
      <c r="I158" s="6">
        <f t="shared" si="2"/>
        <v>48</v>
      </c>
      <c r="J158" s="2">
        <f>vlookup(I158,'Point Table'!$A$2:$B$123,2,false)</f>
        <v>4.0625</v>
      </c>
      <c r="R158" s="7"/>
      <c r="S158" s="12"/>
    </row>
    <row r="159">
      <c r="A159" s="1" t="s">
        <v>301</v>
      </c>
      <c r="B159" s="1" t="s">
        <v>265</v>
      </c>
      <c r="C159" s="1" t="s">
        <v>33</v>
      </c>
      <c r="D159" s="1">
        <v>55.0</v>
      </c>
      <c r="E159" s="1" t="s">
        <v>8</v>
      </c>
      <c r="F159" s="7" t="str">
        <f t="shared" si="1"/>
        <v>MiriamJohnsonFGDTC</v>
      </c>
      <c r="G159" s="7">
        <v>0.019479166666666665</v>
      </c>
      <c r="H159" s="9">
        <f>if(C159="F",vlookup(D159,'F Track'!$A$2:$B$82,2,false)*G159,vlookup(D159,'M Track'!$A$2:$B$82,2,false)*G159)</f>
        <v>0.01572358333</v>
      </c>
      <c r="I159" s="6">
        <f t="shared" si="2"/>
        <v>49</v>
      </c>
      <c r="J159" s="2">
        <f>vlookup(I159,'Point Table'!$A$2:$B$123,2,false)</f>
        <v>3.75</v>
      </c>
      <c r="R159" s="7"/>
      <c r="S159" s="12"/>
    </row>
    <row r="160">
      <c r="A160" s="1" t="s">
        <v>222</v>
      </c>
      <c r="B160" s="1" t="s">
        <v>303</v>
      </c>
      <c r="C160" s="1" t="s">
        <v>33</v>
      </c>
      <c r="D160" s="1">
        <v>61.0</v>
      </c>
      <c r="E160" s="1" t="s">
        <v>7</v>
      </c>
      <c r="F160" s="7" t="str">
        <f t="shared" si="1"/>
        <v>AllisonRichardsFGCS</v>
      </c>
      <c r="G160" s="7">
        <v>0.021354166666666667</v>
      </c>
      <c r="H160" s="9">
        <f>if(C160="F",vlookup(D160,'F Track'!$A$2:$B$82,2,false)*G160,vlookup(D160,'M Track'!$A$2:$B$82,2,false)*G160)</f>
        <v>0.0158234375</v>
      </c>
      <c r="I160" s="6">
        <f t="shared" si="2"/>
        <v>50</v>
      </c>
      <c r="J160" s="2">
        <f>vlookup(I160,'Point Table'!$A$2:$B$123,2,false)</f>
        <v>3.4375</v>
      </c>
      <c r="R160" s="7"/>
      <c r="S160" s="12"/>
    </row>
    <row r="161">
      <c r="A161" s="1" t="s">
        <v>166</v>
      </c>
      <c r="B161" s="1" t="s">
        <v>167</v>
      </c>
      <c r="C161" s="1" t="s">
        <v>33</v>
      </c>
      <c r="D161" s="1">
        <v>46.0</v>
      </c>
      <c r="E161" s="1" t="s">
        <v>7</v>
      </c>
      <c r="F161" s="7" t="str">
        <f t="shared" si="1"/>
        <v>KellyAschbrennerFGCS</v>
      </c>
      <c r="G161" s="7">
        <v>0.01773148148148148</v>
      </c>
      <c r="H161" s="9">
        <f>if(C161="F",vlookup(D161,'F Track'!$A$2:$B$82,2,false)*G161,vlookup(D161,'M Track'!$A$2:$B$82,2,false)*G161)</f>
        <v>0.01607004167</v>
      </c>
      <c r="I161" s="6">
        <f t="shared" si="2"/>
        <v>51</v>
      </c>
      <c r="J161" s="2">
        <f>vlookup(I161,'Point Table'!$A$2:$B$123,2,false)</f>
        <v>3.125</v>
      </c>
      <c r="R161" s="7"/>
      <c r="S161" s="12"/>
    </row>
    <row r="162">
      <c r="A162" s="1" t="s">
        <v>308</v>
      </c>
      <c r="B162" s="1" t="s">
        <v>309</v>
      </c>
      <c r="C162" s="1" t="s">
        <v>33</v>
      </c>
      <c r="D162" s="1">
        <v>52.0</v>
      </c>
      <c r="E162" s="1" t="s">
        <v>10</v>
      </c>
      <c r="F162" s="7" t="str">
        <f t="shared" si="1"/>
        <v>ChristinaBalchFMILL</v>
      </c>
      <c r="G162" s="7">
        <v>0.01915509259259259</v>
      </c>
      <c r="H162" s="9">
        <f>if(C162="F",vlookup(D162,'F Track'!$A$2:$B$82,2,false)*G162,vlookup(D162,'M Track'!$A$2:$B$82,2,false)*G162)</f>
        <v>0.0160941088</v>
      </c>
      <c r="I162" s="6">
        <f t="shared" si="2"/>
        <v>52</v>
      </c>
      <c r="J162" s="2">
        <f>vlookup(I162,'Point Table'!$A$2:$B$123,2,false)</f>
        <v>2.96875</v>
      </c>
      <c r="R162" s="7"/>
      <c r="S162" s="12"/>
    </row>
    <row r="163">
      <c r="A163" s="1" t="s">
        <v>69</v>
      </c>
      <c r="B163" s="1" t="s">
        <v>130</v>
      </c>
      <c r="C163" s="1" t="s">
        <v>33</v>
      </c>
      <c r="D163" s="1">
        <v>44.0</v>
      </c>
      <c r="E163" s="1" t="s">
        <v>8</v>
      </c>
      <c r="F163" s="7" t="str">
        <f t="shared" si="1"/>
        <v>ElizabethBusteedFGDTC</v>
      </c>
      <c r="G163" s="7">
        <v>0.01761574074074074</v>
      </c>
      <c r="H163" s="9">
        <f>if(C163="F",vlookup(D163,'F Track'!$A$2:$B$82,2,false)*G163,vlookup(D163,'M Track'!$A$2:$B$82,2,false)*G163)</f>
        <v>0.01633155324</v>
      </c>
      <c r="I163" s="6">
        <f t="shared" si="2"/>
        <v>53</v>
      </c>
      <c r="J163" s="2">
        <f>vlookup(I163,'Point Table'!$A$2:$B$123,2,false)</f>
        <v>2.8125</v>
      </c>
      <c r="R163" s="7"/>
      <c r="S163" s="12"/>
    </row>
    <row r="164">
      <c r="A164" s="1" t="s">
        <v>313</v>
      </c>
      <c r="B164" s="1" t="s">
        <v>314</v>
      </c>
      <c r="C164" s="1" t="s">
        <v>33</v>
      </c>
      <c r="D164" s="1">
        <v>38.0</v>
      </c>
      <c r="E164" s="1" t="s">
        <v>7</v>
      </c>
      <c r="F164" s="7" t="str">
        <f t="shared" si="1"/>
        <v>ChristyKervinFGCS</v>
      </c>
      <c r="G164" s="7">
        <v>0.01678240740740741</v>
      </c>
      <c r="H164" s="9">
        <f>if(C164="F",vlookup(D164,'F Track'!$A$2:$B$82,2,false)*G164,vlookup(D164,'M Track'!$A$2:$B$82,2,false)*G164)</f>
        <v>0.01634103009</v>
      </c>
      <c r="I164" s="6">
        <f t="shared" si="2"/>
        <v>54</v>
      </c>
      <c r="J164" s="2">
        <f>vlookup(I164,'Point Table'!$A$2:$B$123,2,false)</f>
        <v>2.65625</v>
      </c>
      <c r="R164" s="7"/>
      <c r="S164" s="12"/>
    </row>
    <row r="165">
      <c r="A165" s="1" t="s">
        <v>317</v>
      </c>
      <c r="B165" s="1" t="s">
        <v>318</v>
      </c>
      <c r="C165" s="1" t="s">
        <v>33</v>
      </c>
      <c r="D165" s="1">
        <v>62.0</v>
      </c>
      <c r="E165" s="1" t="s">
        <v>8</v>
      </c>
      <c r="F165" s="7" t="str">
        <f t="shared" si="1"/>
        <v>JennaGrimaldiFGDTC</v>
      </c>
      <c r="G165" s="7">
        <v>0.022430555555555554</v>
      </c>
      <c r="H165" s="9">
        <f>if(C165="F",vlookup(D165,'F Track'!$A$2:$B$82,2,false)*G165,vlookup(D165,'M Track'!$A$2:$B$82,2,false)*G165)</f>
        <v>0.01637430556</v>
      </c>
      <c r="I165" s="6">
        <f t="shared" si="2"/>
        <v>55</v>
      </c>
      <c r="J165" s="2">
        <f>vlookup(I165,'Point Table'!$A$2:$B$123,2,false)</f>
        <v>2.5</v>
      </c>
      <c r="R165" s="7"/>
      <c r="S165" s="12"/>
    </row>
    <row r="166">
      <c r="A166" s="1" t="s">
        <v>258</v>
      </c>
      <c r="B166" s="1" t="s">
        <v>259</v>
      </c>
      <c r="C166" s="1" t="s">
        <v>33</v>
      </c>
      <c r="D166" s="1">
        <v>55.0</v>
      </c>
      <c r="E166" s="1" t="s">
        <v>7</v>
      </c>
      <c r="F166" s="7" t="str">
        <f t="shared" si="1"/>
        <v>SusanneYeeFGCS</v>
      </c>
      <c r="G166" s="7">
        <v>0.02045138888888889</v>
      </c>
      <c r="H166" s="9">
        <f>if(C166="F",vlookup(D166,'F Track'!$A$2:$B$82,2,false)*G166,vlookup(D166,'M Track'!$A$2:$B$82,2,false)*G166)</f>
        <v>0.01650836111</v>
      </c>
      <c r="I166" s="6">
        <f t="shared" si="2"/>
        <v>56</v>
      </c>
      <c r="J166" s="2">
        <f>vlookup(I166,'Point Table'!$A$2:$B$123,2,false)</f>
        <v>2.34375</v>
      </c>
      <c r="R166" s="7"/>
      <c r="S166" s="12"/>
    </row>
    <row r="167">
      <c r="A167" s="1" t="s">
        <v>95</v>
      </c>
      <c r="B167" s="1" t="s">
        <v>322</v>
      </c>
      <c r="C167" s="1" t="s">
        <v>33</v>
      </c>
      <c r="D167" s="1">
        <v>42.0</v>
      </c>
      <c r="E167" s="1" t="s">
        <v>10</v>
      </c>
      <c r="F167" s="7" t="str">
        <f t="shared" si="1"/>
        <v>KarenBergquistFMILL</v>
      </c>
      <c r="G167" s="7">
        <v>0.017511574074074075</v>
      </c>
      <c r="H167" s="9">
        <f>if(C167="F",vlookup(D167,'F Track'!$A$2:$B$82,2,false)*G167,vlookup(D167,'M Track'!$A$2:$B$82,2,false)*G167)</f>
        <v>0.01655193981</v>
      </c>
      <c r="I167" s="6">
        <f t="shared" si="2"/>
        <v>57</v>
      </c>
      <c r="J167" s="2">
        <f>vlookup(I167,'Point Table'!$A$2:$B$123,2,false)</f>
        <v>2.1875</v>
      </c>
      <c r="R167" s="7"/>
      <c r="S167" s="12"/>
    </row>
    <row r="168">
      <c r="A168" s="1" t="s">
        <v>77</v>
      </c>
      <c r="B168" s="1" t="s">
        <v>325</v>
      </c>
      <c r="C168" s="1" t="s">
        <v>33</v>
      </c>
      <c r="D168" s="1">
        <v>61.0</v>
      </c>
      <c r="E168" s="1" t="s">
        <v>8</v>
      </c>
      <c r="F168" s="7" t="str">
        <f t="shared" si="1"/>
        <v>PegLandryFGDTC</v>
      </c>
      <c r="G168" s="7">
        <v>0.022349537037037036</v>
      </c>
      <c r="H168" s="9">
        <f>if(C168="F",vlookup(D168,'F Track'!$A$2:$B$82,2,false)*G168,vlookup(D168,'M Track'!$A$2:$B$82,2,false)*G168)</f>
        <v>0.01656100694</v>
      </c>
      <c r="I168" s="6">
        <f t="shared" si="2"/>
        <v>58</v>
      </c>
      <c r="J168" s="2">
        <f>vlookup(I168,'Point Table'!$A$2:$B$123,2,false)</f>
        <v>2.03125</v>
      </c>
      <c r="R168" s="7"/>
      <c r="S168" s="12"/>
    </row>
    <row r="169">
      <c r="A169" s="1" t="s">
        <v>266</v>
      </c>
      <c r="B169" s="1" t="s">
        <v>267</v>
      </c>
      <c r="C169" s="1" t="s">
        <v>33</v>
      </c>
      <c r="D169" s="1">
        <v>62.0</v>
      </c>
      <c r="E169" s="1" t="s">
        <v>10</v>
      </c>
      <c r="F169" s="7" t="str">
        <f t="shared" si="1"/>
        <v>KandyFredetteFMILL</v>
      </c>
      <c r="G169" s="7">
        <v>0.022743055555555555</v>
      </c>
      <c r="H169" s="9">
        <f>if(C169="F",vlookup(D169,'F Track'!$A$2:$B$82,2,false)*G169,vlookup(D169,'M Track'!$A$2:$B$82,2,false)*G169)</f>
        <v>0.01660243056</v>
      </c>
      <c r="I169" s="6">
        <f t="shared" si="2"/>
        <v>59</v>
      </c>
      <c r="J169" s="2">
        <f>vlookup(I169,'Point Table'!$A$2:$B$123,2,false)</f>
        <v>1.875</v>
      </c>
      <c r="R169" s="7"/>
      <c r="S169" s="12"/>
    </row>
    <row r="170">
      <c r="A170" s="1" t="s">
        <v>128</v>
      </c>
      <c r="B170" s="1" t="s">
        <v>328</v>
      </c>
      <c r="C170" s="1" t="s">
        <v>33</v>
      </c>
      <c r="D170" s="1">
        <v>54.0</v>
      </c>
      <c r="E170" s="1" t="s">
        <v>10</v>
      </c>
      <c r="F170" s="7" t="str">
        <f t="shared" si="1"/>
        <v>AngelaBoyleFMILL</v>
      </c>
      <c r="G170" s="7">
        <v>0.020381944444444446</v>
      </c>
      <c r="H170" s="9">
        <f>if(C170="F",vlookup(D170,'F Track'!$A$2:$B$82,2,false)*G170,vlookup(D170,'M Track'!$A$2:$B$82,2,false)*G170)</f>
        <v>0.01667650694</v>
      </c>
      <c r="I170" s="6">
        <f t="shared" si="2"/>
        <v>60</v>
      </c>
      <c r="J170" s="2">
        <f>vlookup(I170,'Point Table'!$A$2:$B$123,2,false)</f>
        <v>1.71875</v>
      </c>
      <c r="R170" s="7"/>
      <c r="S170" s="12"/>
    </row>
    <row r="171">
      <c r="A171" s="1" t="s">
        <v>135</v>
      </c>
      <c r="B171" s="1" t="s">
        <v>136</v>
      </c>
      <c r="C171" s="1" t="s">
        <v>33</v>
      </c>
      <c r="D171" s="1">
        <v>30.0</v>
      </c>
      <c r="E171" s="1" t="s">
        <v>9</v>
      </c>
      <c r="F171" s="7" t="str">
        <f t="shared" si="1"/>
        <v>DanielleDunnFUVRC</v>
      </c>
      <c r="G171" s="7">
        <v>0.01673611111111111</v>
      </c>
      <c r="H171" s="9">
        <f>if(C171="F",vlookup(D171,'F Track'!$A$2:$B$82,2,false)*G171,vlookup(D171,'M Track'!$A$2:$B$82,2,false)*G171)</f>
        <v>0.01673109028</v>
      </c>
      <c r="I171" s="6">
        <f t="shared" si="2"/>
        <v>61</v>
      </c>
      <c r="J171" s="2">
        <f>vlookup(I171,'Point Table'!$A$2:$B$123,2,false)</f>
        <v>1.5625</v>
      </c>
      <c r="R171" s="7"/>
      <c r="S171" s="12"/>
    </row>
    <row r="172">
      <c r="A172" s="1" t="s">
        <v>155</v>
      </c>
      <c r="B172" s="1" t="s">
        <v>181</v>
      </c>
      <c r="C172" s="1" t="s">
        <v>33</v>
      </c>
      <c r="D172" s="1">
        <v>27.0</v>
      </c>
      <c r="E172" s="1" t="s">
        <v>7</v>
      </c>
      <c r="F172" s="7" t="str">
        <f t="shared" si="1"/>
        <v>KatherineHiseyFGCS</v>
      </c>
      <c r="G172" s="7">
        <v>0.01673611111111111</v>
      </c>
      <c r="H172" s="9">
        <f>if(C172="F",vlookup(D172,'F Track'!$A$2:$B$82,2,false)*G172,vlookup(D172,'M Track'!$A$2:$B$82,2,false)*G172)</f>
        <v>0.01673611111</v>
      </c>
      <c r="I172" s="6">
        <f t="shared" si="2"/>
        <v>62</v>
      </c>
      <c r="J172" s="2">
        <f>vlookup(I172,'Point Table'!$A$2:$B$123,2,false)</f>
        <v>1.484375</v>
      </c>
      <c r="R172" s="7"/>
      <c r="S172" s="12"/>
    </row>
    <row r="173">
      <c r="A173" s="1" t="s">
        <v>186</v>
      </c>
      <c r="B173" s="1" t="s">
        <v>187</v>
      </c>
      <c r="C173" s="1" t="s">
        <v>33</v>
      </c>
      <c r="D173" s="1">
        <v>37.0</v>
      </c>
      <c r="E173" s="1" t="s">
        <v>10</v>
      </c>
      <c r="F173" s="7" t="str">
        <f t="shared" si="1"/>
        <v>MichelleCremoneFMILL</v>
      </c>
      <c r="G173" s="7">
        <v>0.017094907407407406</v>
      </c>
      <c r="H173" s="9">
        <f>if(C173="F",vlookup(D173,'F Track'!$A$2:$B$82,2,false)*G173,vlookup(D173,'M Track'!$A$2:$B$82,2,false)*G173)</f>
        <v>0.01674104282</v>
      </c>
      <c r="I173" s="6">
        <f t="shared" si="2"/>
        <v>63</v>
      </c>
      <c r="J173" s="2">
        <f>vlookup(I173,'Point Table'!$A$2:$B$123,2,false)</f>
        <v>1.40625</v>
      </c>
      <c r="R173" s="7"/>
      <c r="S173" s="12"/>
    </row>
    <row r="174">
      <c r="A174" s="1" t="s">
        <v>335</v>
      </c>
      <c r="B174" s="1" t="s">
        <v>336</v>
      </c>
      <c r="C174" s="1" t="s">
        <v>33</v>
      </c>
      <c r="D174" s="1">
        <v>64.0</v>
      </c>
      <c r="E174" s="1" t="s">
        <v>10</v>
      </c>
      <c r="F174" s="7" t="str">
        <f t="shared" si="1"/>
        <v>CynthiaJennessFMILL</v>
      </c>
      <c r="G174" s="7">
        <v>0.023668981481481482</v>
      </c>
      <c r="H174" s="9">
        <f>if(C174="F",vlookup(D174,'F Track'!$A$2:$B$82,2,false)*G174,vlookup(D174,'M Track'!$A$2:$B$82,2,false)*G174)</f>
        <v>0.01675763889</v>
      </c>
      <c r="I174" s="6">
        <f t="shared" si="2"/>
        <v>64</v>
      </c>
      <c r="J174" s="2">
        <f>vlookup(I174,'Point Table'!$A$2:$B$123,2,false)</f>
        <v>1.328125</v>
      </c>
      <c r="R174" s="7"/>
      <c r="S174" s="12"/>
    </row>
    <row r="175">
      <c r="A175" s="1" t="s">
        <v>155</v>
      </c>
      <c r="B175" s="1" t="s">
        <v>338</v>
      </c>
      <c r="C175" s="1" t="s">
        <v>33</v>
      </c>
      <c r="D175" s="1">
        <v>41.0</v>
      </c>
      <c r="E175" s="1" t="s">
        <v>10</v>
      </c>
      <c r="F175" s="7" t="str">
        <f t="shared" si="1"/>
        <v>KatherinePisaniFMILL</v>
      </c>
      <c r="G175" s="7">
        <v>0.017592592592592594</v>
      </c>
      <c r="H175" s="9">
        <f>if(C175="F",vlookup(D175,'F Track'!$A$2:$B$82,2,false)*G175,vlookup(D175,'M Track'!$A$2:$B$82,2,false)*G175)</f>
        <v>0.01677101852</v>
      </c>
      <c r="I175" s="6">
        <f t="shared" si="2"/>
        <v>65</v>
      </c>
      <c r="J175" s="2">
        <f>vlookup(I175,'Point Table'!$A$2:$B$123,2,false)</f>
        <v>1.25</v>
      </c>
      <c r="R175" s="7"/>
      <c r="S175" s="12"/>
    </row>
    <row r="176">
      <c r="A176" s="1" t="s">
        <v>128</v>
      </c>
      <c r="B176" s="1" t="s">
        <v>129</v>
      </c>
      <c r="C176" s="1" t="s">
        <v>33</v>
      </c>
      <c r="D176" s="1">
        <v>36.0</v>
      </c>
      <c r="E176" s="1" t="s">
        <v>10</v>
      </c>
      <c r="F176" s="7" t="str">
        <f t="shared" si="1"/>
        <v>AngelaBrownFMILL</v>
      </c>
      <c r="G176" s="7">
        <v>0.01712962962962963</v>
      </c>
      <c r="H176" s="9">
        <f>if(C176="F",vlookup(D176,'F Track'!$A$2:$B$82,2,false)*G176,vlookup(D176,'M Track'!$A$2:$B$82,2,false)*G176)</f>
        <v>0.01685726852</v>
      </c>
      <c r="I176" s="6">
        <f t="shared" si="2"/>
        <v>66</v>
      </c>
      <c r="J176" s="2">
        <f>vlookup(I176,'Point Table'!$A$2:$B$123,2,false)</f>
        <v>1.171875</v>
      </c>
      <c r="R176" s="7"/>
      <c r="S176" s="12"/>
    </row>
    <row r="177">
      <c r="A177" s="1" t="s">
        <v>342</v>
      </c>
      <c r="B177" s="1" t="s">
        <v>327</v>
      </c>
      <c r="C177" s="1" t="s">
        <v>33</v>
      </c>
      <c r="D177" s="1">
        <v>54.0</v>
      </c>
      <c r="E177" s="1" t="s">
        <v>8</v>
      </c>
      <c r="F177" s="7" t="str">
        <f t="shared" si="1"/>
        <v>JennJensenFGDTC</v>
      </c>
      <c r="G177" s="7">
        <v>0.020787037037037038</v>
      </c>
      <c r="H177" s="9">
        <f>if(C177="F",vlookup(D177,'F Track'!$A$2:$B$82,2,false)*G177,vlookup(D177,'M Track'!$A$2:$B$82,2,false)*G177)</f>
        <v>0.0170079537</v>
      </c>
      <c r="I177" s="6">
        <f t="shared" si="2"/>
        <v>67</v>
      </c>
      <c r="J177" s="2">
        <f>vlookup(I177,'Point Table'!$A$2:$B$123,2,false)</f>
        <v>1.09375</v>
      </c>
      <c r="R177" s="7"/>
      <c r="S177" s="12"/>
    </row>
    <row r="178">
      <c r="A178" s="1" t="s">
        <v>172</v>
      </c>
      <c r="B178" s="1" t="s">
        <v>173</v>
      </c>
      <c r="C178" s="1" t="s">
        <v>33</v>
      </c>
      <c r="D178" s="1">
        <v>33.0</v>
      </c>
      <c r="E178" s="1" t="s">
        <v>8</v>
      </c>
      <c r="F178" s="7" t="str">
        <f t="shared" si="1"/>
        <v>JannaHrubyFGDTC</v>
      </c>
      <c r="G178" s="7">
        <v>0.01726851851851852</v>
      </c>
      <c r="H178" s="9">
        <f>if(C178="F",vlookup(D178,'F Track'!$A$2:$B$82,2,false)*G178,vlookup(D178,'M Track'!$A$2:$B$82,2,false)*G178)</f>
        <v>0.01717872222</v>
      </c>
      <c r="I178" s="6">
        <f t="shared" si="2"/>
        <v>68</v>
      </c>
      <c r="J178" s="2">
        <f>vlookup(I178,'Point Table'!$A$2:$B$123,2,false)</f>
        <v>1.015625</v>
      </c>
      <c r="R178" s="7"/>
      <c r="S178" s="12"/>
    </row>
    <row r="179">
      <c r="A179" s="1" t="s">
        <v>200</v>
      </c>
      <c r="B179" s="1" t="s">
        <v>201</v>
      </c>
      <c r="C179" s="1" t="s">
        <v>33</v>
      </c>
      <c r="D179" s="1">
        <v>47.0</v>
      </c>
      <c r="E179" s="1" t="s">
        <v>10</v>
      </c>
      <c r="F179" s="7" t="str">
        <f t="shared" si="1"/>
        <v>TinaDepaoloFMILL</v>
      </c>
      <c r="G179" s="7">
        <v>0.01925925925925926</v>
      </c>
      <c r="H179" s="9">
        <f>if(C179="F",vlookup(D179,'F Track'!$A$2:$B$82,2,false)*G179,vlookup(D179,'M Track'!$A$2:$B$82,2,false)*G179)</f>
        <v>0.01724281481</v>
      </c>
      <c r="I179" s="6">
        <f t="shared" si="2"/>
        <v>69</v>
      </c>
      <c r="J179" s="2">
        <f>vlookup(I179,'Point Table'!$A$2:$B$123,2,false)</f>
        <v>0.9375</v>
      </c>
      <c r="R179" s="7"/>
      <c r="S179" s="12"/>
    </row>
    <row r="180">
      <c r="A180" s="1" t="s">
        <v>52</v>
      </c>
      <c r="B180" s="1" t="s">
        <v>53</v>
      </c>
      <c r="C180" s="1" t="s">
        <v>33</v>
      </c>
      <c r="D180" s="1">
        <v>47.0</v>
      </c>
      <c r="E180" s="1" t="s">
        <v>8</v>
      </c>
      <c r="F180" s="7" t="str">
        <f t="shared" si="1"/>
        <v>PriscillaCamardaFGDTC</v>
      </c>
      <c r="G180" s="7">
        <v>0.019328703703703702</v>
      </c>
      <c r="H180" s="9">
        <f>if(C180="F",vlookup(D180,'F Track'!$A$2:$B$82,2,false)*G180,vlookup(D180,'M Track'!$A$2:$B$82,2,false)*G180)</f>
        <v>0.01730498843</v>
      </c>
      <c r="I180" s="6">
        <f t="shared" si="2"/>
        <v>70</v>
      </c>
      <c r="J180" s="2">
        <f>vlookup(I180,'Point Table'!$A$2:$B$123,2,false)</f>
        <v>0.859375</v>
      </c>
      <c r="R180" s="7"/>
      <c r="S180" s="12"/>
    </row>
    <row r="181">
      <c r="A181" s="1" t="s">
        <v>79</v>
      </c>
      <c r="B181" s="1" t="s">
        <v>160</v>
      </c>
      <c r="C181" s="1" t="s">
        <v>33</v>
      </c>
      <c r="D181" s="1">
        <v>24.0</v>
      </c>
      <c r="E181" s="1" t="s">
        <v>8</v>
      </c>
      <c r="F181" s="7" t="str">
        <f t="shared" si="1"/>
        <v>HannahFarnsworthFGDTC</v>
      </c>
      <c r="G181" s="7">
        <v>0.017395833333333333</v>
      </c>
      <c r="H181" s="9">
        <f>if(C181="F",vlookup(D181,'F Track'!$A$2:$B$82,2,false)*G181,vlookup(D181,'M Track'!$A$2:$B$82,2,false)*G181)</f>
        <v>0.01739583333</v>
      </c>
      <c r="I181" s="6">
        <f t="shared" si="2"/>
        <v>71</v>
      </c>
      <c r="J181" s="2">
        <f>vlookup(I181,'Point Table'!$A$2:$B$123,2,false)</f>
        <v>0.78125</v>
      </c>
      <c r="R181" s="7"/>
      <c r="S181" s="12"/>
    </row>
    <row r="182">
      <c r="A182" s="1" t="s">
        <v>278</v>
      </c>
      <c r="B182" s="1" t="s">
        <v>279</v>
      </c>
      <c r="C182" s="1" t="s">
        <v>33</v>
      </c>
      <c r="D182" s="1">
        <v>30.0</v>
      </c>
      <c r="E182" s="1" t="s">
        <v>10</v>
      </c>
      <c r="F182" s="7" t="str">
        <f t="shared" si="1"/>
        <v>KaylinOssingFMILL</v>
      </c>
      <c r="G182" s="7">
        <v>0.01758101851851852</v>
      </c>
      <c r="H182" s="9">
        <f>if(C182="F",vlookup(D182,'F Track'!$A$2:$B$82,2,false)*G182,vlookup(D182,'M Track'!$A$2:$B$82,2,false)*G182)</f>
        <v>0.01757574421</v>
      </c>
      <c r="I182" s="6">
        <f t="shared" si="2"/>
        <v>72</v>
      </c>
      <c r="J182" s="2">
        <f>vlookup(I182,'Point Table'!$A$2:$B$123,2,false)</f>
        <v>0.7421875</v>
      </c>
      <c r="R182" s="7"/>
      <c r="S182" s="12"/>
    </row>
    <row r="183">
      <c r="A183" s="1" t="s">
        <v>174</v>
      </c>
      <c r="B183" s="1" t="s">
        <v>149</v>
      </c>
      <c r="C183" s="1" t="s">
        <v>33</v>
      </c>
      <c r="D183" s="1">
        <v>55.0</v>
      </c>
      <c r="E183" s="1" t="s">
        <v>10</v>
      </c>
      <c r="F183" s="7" t="str">
        <f t="shared" si="1"/>
        <v>DeborahMitchellFMILL</v>
      </c>
      <c r="G183" s="7">
        <v>0.021886574074074076</v>
      </c>
      <c r="H183" s="9">
        <f>if(C183="F",vlookup(D183,'F Track'!$A$2:$B$82,2,false)*G183,vlookup(D183,'M Track'!$A$2:$B$82,2,false)*G183)</f>
        <v>0.01766684259</v>
      </c>
      <c r="I183" s="6">
        <f t="shared" si="2"/>
        <v>73</v>
      </c>
      <c r="J183" s="2">
        <f>vlookup(I183,'Point Table'!$A$2:$B$123,2,false)</f>
        <v>0.703125</v>
      </c>
      <c r="R183" s="7"/>
      <c r="S183" s="12"/>
    </row>
    <row r="184">
      <c r="A184" s="1" t="s">
        <v>163</v>
      </c>
      <c r="B184" s="1" t="s">
        <v>164</v>
      </c>
      <c r="C184" s="1" t="s">
        <v>33</v>
      </c>
      <c r="D184" s="1">
        <v>58.0</v>
      </c>
      <c r="E184" s="1" t="s">
        <v>8</v>
      </c>
      <c r="F184" s="7" t="str">
        <f t="shared" si="1"/>
        <v>JeanManningFGDTC</v>
      </c>
      <c r="G184" s="7">
        <v>0.022997685185185184</v>
      </c>
      <c r="H184" s="9">
        <f>if(C184="F",vlookup(D184,'F Track'!$A$2:$B$82,2,false)*G184,vlookup(D184,'M Track'!$A$2:$B$82,2,false)*G184)</f>
        <v>0.0178025081</v>
      </c>
      <c r="I184" s="6">
        <f t="shared" si="2"/>
        <v>74</v>
      </c>
      <c r="J184" s="2">
        <f>vlookup(I184,'Point Table'!$A$2:$B$123,2,false)</f>
        <v>0.6640625</v>
      </c>
      <c r="R184" s="7"/>
      <c r="S184" s="12"/>
    </row>
    <row r="185">
      <c r="A185" s="1" t="s">
        <v>286</v>
      </c>
      <c r="B185" s="1" t="s">
        <v>287</v>
      </c>
      <c r="C185" s="1" t="s">
        <v>33</v>
      </c>
      <c r="D185" s="1">
        <v>42.0</v>
      </c>
      <c r="E185" s="1" t="s">
        <v>10</v>
      </c>
      <c r="F185" s="7" t="str">
        <f t="shared" si="1"/>
        <v>JunChenFMILL</v>
      </c>
      <c r="G185" s="7">
        <v>0.01884259259259259</v>
      </c>
      <c r="H185" s="9">
        <f>if(C185="F",vlookup(D185,'F Track'!$A$2:$B$82,2,false)*G185,vlookup(D185,'M Track'!$A$2:$B$82,2,false)*G185)</f>
        <v>0.01781001852</v>
      </c>
      <c r="I185" s="6">
        <f t="shared" si="2"/>
        <v>75</v>
      </c>
      <c r="J185" s="2">
        <f>vlookup(I185,'Point Table'!$A$2:$B$123,2,false)</f>
        <v>0.625</v>
      </c>
      <c r="R185" s="7"/>
      <c r="S185" s="12"/>
    </row>
    <row r="186">
      <c r="A186" s="1" t="s">
        <v>220</v>
      </c>
      <c r="B186" s="1" t="s">
        <v>221</v>
      </c>
      <c r="C186" s="1" t="s">
        <v>33</v>
      </c>
      <c r="D186" s="1">
        <v>63.0</v>
      </c>
      <c r="E186" s="1" t="s">
        <v>10</v>
      </c>
      <c r="F186" s="7" t="str">
        <f t="shared" si="1"/>
        <v>JaneSlaytonFMILL</v>
      </c>
      <c r="G186" s="7">
        <v>0.02480324074074074</v>
      </c>
      <c r="H186" s="9">
        <f>if(C186="F",vlookup(D186,'F Track'!$A$2:$B$82,2,false)*G186,vlookup(D186,'M Track'!$A$2:$B$82,2,false)*G186)</f>
        <v>0.01783353009</v>
      </c>
      <c r="I186" s="6">
        <f t="shared" si="2"/>
        <v>76</v>
      </c>
      <c r="J186" s="2">
        <f>vlookup(I186,'Point Table'!$A$2:$B$123,2,false)</f>
        <v>0.5859375</v>
      </c>
      <c r="R186" s="7"/>
      <c r="S186" s="12"/>
    </row>
    <row r="187">
      <c r="A187" s="1" t="s">
        <v>168</v>
      </c>
      <c r="B187" s="1" t="s">
        <v>169</v>
      </c>
      <c r="C187" s="1" t="s">
        <v>33</v>
      </c>
      <c r="D187" s="1">
        <v>31.0</v>
      </c>
      <c r="E187" s="1" t="s">
        <v>9</v>
      </c>
      <c r="F187" s="7" t="str">
        <f t="shared" si="1"/>
        <v>KeriannKetchamFUVRC</v>
      </c>
      <c r="G187" s="7">
        <v>0.017905092592592594</v>
      </c>
      <c r="H187" s="9">
        <f>if(C187="F",vlookup(D187,'F Track'!$A$2:$B$82,2,false)*G187,vlookup(D187,'M Track'!$A$2:$B$82,2,false)*G187)</f>
        <v>0.01788181597</v>
      </c>
      <c r="I187" s="6">
        <f t="shared" si="2"/>
        <v>77</v>
      </c>
      <c r="J187" s="2">
        <f>vlookup(I187,'Point Table'!$A$2:$B$123,2,false)</f>
        <v>0.546875</v>
      </c>
      <c r="R187" s="7"/>
      <c r="S187" s="12"/>
    </row>
    <row r="188">
      <c r="A188" s="1" t="s">
        <v>347</v>
      </c>
      <c r="B188" s="1" t="s">
        <v>348</v>
      </c>
      <c r="C188" s="1" t="s">
        <v>33</v>
      </c>
      <c r="D188" s="1">
        <v>58.0</v>
      </c>
      <c r="E188" s="1" t="s">
        <v>8</v>
      </c>
      <c r="F188" s="7" t="str">
        <f t="shared" si="1"/>
        <v>RuthHarbilasFGDTC</v>
      </c>
      <c r="G188" s="7">
        <v>0.02332175925925926</v>
      </c>
      <c r="H188" s="9">
        <f>if(C188="F",vlookup(D188,'F Track'!$A$2:$B$82,2,false)*G188,vlookup(D188,'M Track'!$A$2:$B$82,2,false)*G188)</f>
        <v>0.01805337384</v>
      </c>
      <c r="I188" s="6">
        <f t="shared" si="2"/>
        <v>78</v>
      </c>
      <c r="J188" s="2">
        <f>vlookup(I188,'Point Table'!$A$2:$B$123,2,false)</f>
        <v>0.5078125</v>
      </c>
      <c r="R188" s="7"/>
      <c r="S188" s="12"/>
    </row>
    <row r="189">
      <c r="A189" s="1" t="s">
        <v>349</v>
      </c>
      <c r="B189" s="1" t="s">
        <v>350</v>
      </c>
      <c r="C189" s="1" t="s">
        <v>33</v>
      </c>
      <c r="D189" s="1">
        <v>74.0</v>
      </c>
      <c r="E189" s="1" t="s">
        <v>8</v>
      </c>
      <c r="F189" s="7" t="str">
        <f t="shared" si="1"/>
        <v>IreneMullenFGDTC</v>
      </c>
      <c r="G189" s="7">
        <v>0.030208333333333334</v>
      </c>
      <c r="H189" s="9">
        <f>if(C189="F",vlookup(D189,'F Track'!$A$2:$B$82,2,false)*G189,vlookup(D189,'M Track'!$A$2:$B$82,2,false)*G189)</f>
        <v>0.01805854167</v>
      </c>
      <c r="I189" s="6">
        <f t="shared" si="2"/>
        <v>79</v>
      </c>
      <c r="J189" s="2">
        <f>vlookup(I189,'Point Table'!$A$2:$B$123,2,false)</f>
        <v>0.46875</v>
      </c>
      <c r="R189" s="7"/>
      <c r="S189" s="12"/>
    </row>
    <row r="190">
      <c r="A190" s="1" t="s">
        <v>351</v>
      </c>
      <c r="B190" s="1" t="s">
        <v>352</v>
      </c>
      <c r="C190" s="1" t="s">
        <v>33</v>
      </c>
      <c r="D190" s="1">
        <v>32.0</v>
      </c>
      <c r="E190" s="1" t="s">
        <v>10</v>
      </c>
      <c r="F190" s="7" t="str">
        <f t="shared" si="1"/>
        <v>SamanthaCheneyFMILL</v>
      </c>
      <c r="G190" s="7">
        <v>0.01846064814814815</v>
      </c>
      <c r="H190" s="9">
        <f>if(C190="F",vlookup(D190,'F Track'!$A$2:$B$82,2,false)*G190,vlookup(D190,'M Track'!$A$2:$B$82,2,false)*G190)</f>
        <v>0.01840711227</v>
      </c>
      <c r="I190" s="6">
        <f t="shared" si="2"/>
        <v>80</v>
      </c>
      <c r="J190" s="2">
        <f>vlookup(I190,'Point Table'!$A$2:$B$123,2,false)</f>
        <v>0.4296875</v>
      </c>
      <c r="R190" s="7"/>
      <c r="S190" s="12"/>
    </row>
    <row r="191">
      <c r="A191" s="1" t="s">
        <v>353</v>
      </c>
      <c r="B191" s="1" t="s">
        <v>354</v>
      </c>
      <c r="C191" s="1" t="s">
        <v>33</v>
      </c>
      <c r="D191" s="1">
        <v>41.0</v>
      </c>
      <c r="E191" s="1" t="s">
        <v>10</v>
      </c>
      <c r="F191" s="7" t="str">
        <f t="shared" si="1"/>
        <v>ShannonBeaumontFMILL</v>
      </c>
      <c r="G191" s="7">
        <v>0.01943287037037037</v>
      </c>
      <c r="H191" s="9">
        <f>if(C191="F",vlookup(D191,'F Track'!$A$2:$B$82,2,false)*G191,vlookup(D191,'M Track'!$A$2:$B$82,2,false)*G191)</f>
        <v>0.01852535532</v>
      </c>
      <c r="I191" s="6">
        <f t="shared" si="2"/>
        <v>81</v>
      </c>
      <c r="J191" s="2">
        <f>vlookup(I191,'Point Table'!$A$2:$B$123,2,false)</f>
        <v>0.390625</v>
      </c>
      <c r="R191" s="7"/>
      <c r="S191" s="12"/>
    </row>
    <row r="192">
      <c r="A192" s="1" t="s">
        <v>355</v>
      </c>
      <c r="B192" s="1" t="s">
        <v>356</v>
      </c>
      <c r="C192" s="1" t="s">
        <v>33</v>
      </c>
      <c r="D192" s="1">
        <v>60.0</v>
      </c>
      <c r="E192" s="1" t="s">
        <v>8</v>
      </c>
      <c r="F192" s="7" t="str">
        <f t="shared" si="1"/>
        <v>CarolynSnyderFGDTC</v>
      </c>
      <c r="G192" s="7">
        <v>0.024641203703703703</v>
      </c>
      <c r="H192" s="9">
        <f>if(C192="F",vlookup(D192,'F Track'!$A$2:$B$82,2,false)*G192,vlookup(D192,'M Track'!$A$2:$B$82,2,false)*G192)</f>
        <v>0.01853264931</v>
      </c>
      <c r="I192" s="6">
        <f t="shared" si="2"/>
        <v>82</v>
      </c>
      <c r="J192" s="2">
        <f>vlookup(I192,'Point Table'!$A$2:$B$123,2,false)</f>
        <v>0.37109375</v>
      </c>
      <c r="R192" s="7"/>
      <c r="S192" s="12"/>
    </row>
    <row r="193">
      <c r="A193" s="1" t="s">
        <v>357</v>
      </c>
      <c r="B193" s="1" t="s">
        <v>358</v>
      </c>
      <c r="C193" s="1" t="s">
        <v>33</v>
      </c>
      <c r="D193" s="1">
        <v>54.0</v>
      </c>
      <c r="E193" s="1" t="s">
        <v>10</v>
      </c>
      <c r="F193" s="7" t="str">
        <f t="shared" si="1"/>
        <v>JinelleHobsonFMILL</v>
      </c>
      <c r="G193" s="7">
        <v>0.02277777777777778</v>
      </c>
      <c r="H193" s="9">
        <f>if(C193="F",vlookup(D193,'F Track'!$A$2:$B$82,2,false)*G193,vlookup(D193,'M Track'!$A$2:$B$82,2,false)*G193)</f>
        <v>0.01863677778</v>
      </c>
      <c r="I193" s="6">
        <f t="shared" si="2"/>
        <v>83</v>
      </c>
      <c r="J193" s="2">
        <f>vlookup(I193,'Point Table'!$A$2:$B$123,2,false)</f>
        <v>0.3515625</v>
      </c>
      <c r="R193" s="7"/>
      <c r="S193" s="12"/>
    </row>
    <row r="194">
      <c r="A194" s="1" t="s">
        <v>260</v>
      </c>
      <c r="B194" s="1" t="s">
        <v>261</v>
      </c>
      <c r="C194" s="1" t="s">
        <v>33</v>
      </c>
      <c r="D194" s="1">
        <v>48.0</v>
      </c>
      <c r="E194" s="1" t="s">
        <v>10</v>
      </c>
      <c r="F194" s="7" t="str">
        <f t="shared" si="1"/>
        <v>KimberlyMcKenneyFMILL</v>
      </c>
      <c r="G194" s="7">
        <v>0.021099537037037038</v>
      </c>
      <c r="H194" s="9">
        <f>if(C194="F",vlookup(D194,'F Track'!$A$2:$B$82,2,false)*G194,vlookup(D194,'M Track'!$A$2:$B$82,2,false)*G194)</f>
        <v>0.0186583206</v>
      </c>
      <c r="I194" s="6">
        <f t="shared" si="2"/>
        <v>84</v>
      </c>
      <c r="J194" s="2">
        <f>vlookup(I194,'Point Table'!$A$2:$B$123,2,false)</f>
        <v>0.33203125</v>
      </c>
      <c r="R194" s="7"/>
      <c r="S194" s="12"/>
    </row>
    <row r="195">
      <c r="A195" s="1" t="s">
        <v>250</v>
      </c>
      <c r="B195" s="1" t="s">
        <v>251</v>
      </c>
      <c r="C195" s="1" t="s">
        <v>33</v>
      </c>
      <c r="D195" s="1">
        <v>36.0</v>
      </c>
      <c r="E195" s="1" t="s">
        <v>8</v>
      </c>
      <c r="F195" s="7" t="str">
        <f t="shared" si="1"/>
        <v>BreannePiazikFGDTC</v>
      </c>
      <c r="G195" s="7">
        <v>0.01912037037037037</v>
      </c>
      <c r="H195" s="9">
        <f>if(C195="F",vlookup(D195,'F Track'!$A$2:$B$82,2,false)*G195,vlookup(D195,'M Track'!$A$2:$B$82,2,false)*G195)</f>
        <v>0.01881635648</v>
      </c>
      <c r="I195" s="6">
        <f t="shared" si="2"/>
        <v>85</v>
      </c>
      <c r="J195" s="2">
        <f>vlookup(I195,'Point Table'!$A$2:$B$123,2,false)</f>
        <v>0.3125</v>
      </c>
      <c r="R195" s="7"/>
      <c r="S195" s="12"/>
    </row>
    <row r="196">
      <c r="A196" s="1" t="s">
        <v>93</v>
      </c>
      <c r="B196" s="1" t="s">
        <v>359</v>
      </c>
      <c r="C196" s="1" t="s">
        <v>33</v>
      </c>
      <c r="D196" s="1">
        <v>61.0</v>
      </c>
      <c r="E196" s="1" t="s">
        <v>10</v>
      </c>
      <c r="F196" s="7" t="str">
        <f t="shared" si="1"/>
        <v>DonnaAubinFMILL</v>
      </c>
      <c r="G196" s="7">
        <v>0.025520833333333333</v>
      </c>
      <c r="H196" s="9">
        <f>if(C196="F",vlookup(D196,'F Track'!$A$2:$B$82,2,false)*G196,vlookup(D196,'M Track'!$A$2:$B$82,2,false)*G196)</f>
        <v>0.0189109375</v>
      </c>
      <c r="I196" s="6">
        <f t="shared" si="2"/>
        <v>86</v>
      </c>
      <c r="J196" s="2">
        <f>vlookup(I196,'Point Table'!$A$2:$B$123,2,false)</f>
        <v>0.29296875</v>
      </c>
      <c r="R196" s="7"/>
      <c r="S196" s="12"/>
    </row>
    <row r="197">
      <c r="A197" s="1" t="s">
        <v>56</v>
      </c>
      <c r="B197" s="1" t="s">
        <v>57</v>
      </c>
      <c r="C197" s="1" t="s">
        <v>33</v>
      </c>
      <c r="D197" s="1">
        <v>42.0</v>
      </c>
      <c r="E197" s="1" t="s">
        <v>7</v>
      </c>
      <c r="F197" s="7" t="str">
        <f t="shared" si="1"/>
        <v>EmilyCunhaFGCS</v>
      </c>
      <c r="G197" s="7">
        <v>0.02013888888888889</v>
      </c>
      <c r="H197" s="9">
        <f>if(C197="F",vlookup(D197,'F Track'!$A$2:$B$82,2,false)*G197,vlookup(D197,'M Track'!$A$2:$B$82,2,false)*G197)</f>
        <v>0.01903527778</v>
      </c>
      <c r="I197" s="6">
        <f t="shared" si="2"/>
        <v>87</v>
      </c>
      <c r="J197" s="2">
        <f>vlookup(I197,'Point Table'!$A$2:$B$123,2,false)</f>
        <v>0.2734375</v>
      </c>
      <c r="R197" s="7"/>
      <c r="S197" s="12"/>
    </row>
    <row r="198">
      <c r="A198" s="1" t="s">
        <v>184</v>
      </c>
      <c r="B198" s="1" t="s">
        <v>185</v>
      </c>
      <c r="C198" s="1" t="s">
        <v>33</v>
      </c>
      <c r="D198" s="1">
        <v>44.0</v>
      </c>
      <c r="E198" s="1" t="s">
        <v>10</v>
      </c>
      <c r="F198" s="7" t="str">
        <f t="shared" si="1"/>
        <v>ErickaSwettFMILL</v>
      </c>
      <c r="G198" s="7">
        <v>0.02065972222222222</v>
      </c>
      <c r="H198" s="9">
        <f>if(C198="F",vlookup(D198,'F Track'!$A$2:$B$82,2,false)*G198,vlookup(D198,'M Track'!$A$2:$B$82,2,false)*G198)</f>
        <v>0.01915362847</v>
      </c>
      <c r="I198" s="6">
        <f t="shared" si="2"/>
        <v>88</v>
      </c>
      <c r="J198" s="2">
        <f>vlookup(I198,'Point Table'!$A$2:$B$123,2,false)</f>
        <v>0.25390625</v>
      </c>
      <c r="R198" s="7"/>
      <c r="S198" s="12"/>
    </row>
    <row r="199">
      <c r="A199" s="1" t="s">
        <v>295</v>
      </c>
      <c r="B199" s="1" t="s">
        <v>316</v>
      </c>
      <c r="C199" s="1" t="s">
        <v>33</v>
      </c>
      <c r="D199" s="1">
        <v>37.0</v>
      </c>
      <c r="E199" s="1" t="s">
        <v>10</v>
      </c>
      <c r="F199" s="7" t="str">
        <f t="shared" si="1"/>
        <v>SarahHallockFMILL</v>
      </c>
      <c r="G199" s="7">
        <v>0.01976851851851852</v>
      </c>
      <c r="H199" s="9">
        <f>if(C199="F",vlookup(D199,'F Track'!$A$2:$B$82,2,false)*G199,vlookup(D199,'M Track'!$A$2:$B$82,2,false)*G199)</f>
        <v>0.01935931019</v>
      </c>
      <c r="I199" s="6">
        <f t="shared" si="2"/>
        <v>89</v>
      </c>
      <c r="J199" s="2">
        <f>vlookup(I199,'Point Table'!$A$2:$B$123,2,false)</f>
        <v>0.234375</v>
      </c>
      <c r="R199" s="7"/>
      <c r="S199" s="12"/>
    </row>
    <row r="200">
      <c r="A200" s="1" t="s">
        <v>179</v>
      </c>
      <c r="B200" s="1" t="s">
        <v>166</v>
      </c>
      <c r="C200" s="1" t="s">
        <v>33</v>
      </c>
      <c r="D200" s="1">
        <v>48.0</v>
      </c>
      <c r="E200" s="1" t="s">
        <v>10</v>
      </c>
      <c r="F200" s="7" t="str">
        <f t="shared" si="1"/>
        <v>MicheleKellyFMILL</v>
      </c>
      <c r="G200" s="7">
        <v>0.022002314814814815</v>
      </c>
      <c r="H200" s="9">
        <f>if(C200="F",vlookup(D200,'F Track'!$A$2:$B$82,2,false)*G200,vlookup(D200,'M Track'!$A$2:$B$82,2,false)*G200)</f>
        <v>0.01945664699</v>
      </c>
      <c r="I200" s="6">
        <f t="shared" si="2"/>
        <v>90</v>
      </c>
      <c r="J200" s="2">
        <f>vlookup(I200,'Point Table'!$A$2:$B$123,2,false)</f>
        <v>0.21484375</v>
      </c>
      <c r="R200" s="7"/>
      <c r="S200" s="12"/>
    </row>
    <row r="201">
      <c r="A201" s="1" t="s">
        <v>170</v>
      </c>
      <c r="B201" s="1" t="s">
        <v>47</v>
      </c>
      <c r="C201" s="1" t="s">
        <v>33</v>
      </c>
      <c r="D201" s="1">
        <v>56.0</v>
      </c>
      <c r="E201" s="1" t="s">
        <v>7</v>
      </c>
      <c r="F201" s="7" t="str">
        <f t="shared" si="1"/>
        <v>DianeCliffordFGCS</v>
      </c>
      <c r="G201" s="7">
        <v>0.02449074074074074</v>
      </c>
      <c r="H201" s="9">
        <f>if(C201="F",vlookup(D201,'F Track'!$A$2:$B$82,2,false)*G201,vlookup(D201,'M Track'!$A$2:$B$82,2,false)*G201)</f>
        <v>0.0194970787</v>
      </c>
      <c r="I201" s="6">
        <f t="shared" si="2"/>
        <v>91</v>
      </c>
      <c r="J201" s="2">
        <f>vlookup(I201,'Point Table'!$A$2:$B$123,2,false)</f>
        <v>0.1953125</v>
      </c>
      <c r="R201" s="7"/>
      <c r="S201" s="12"/>
    </row>
    <row r="202">
      <c r="A202" s="1" t="s">
        <v>360</v>
      </c>
      <c r="B202" s="1" t="s">
        <v>265</v>
      </c>
      <c r="C202" s="1" t="s">
        <v>33</v>
      </c>
      <c r="D202" s="1">
        <v>28.0</v>
      </c>
      <c r="E202" s="1" t="s">
        <v>10</v>
      </c>
      <c r="F202" s="7" t="str">
        <f t="shared" si="1"/>
        <v>LeaJohnsonFMILL</v>
      </c>
      <c r="G202" s="7">
        <v>0.01960648148148148</v>
      </c>
      <c r="H202" s="9">
        <f>if(C202="F",vlookup(D202,'F Track'!$A$2:$B$82,2,false)*G202,vlookup(D202,'M Track'!$A$2:$B$82,2,false)*G202)</f>
        <v>0.01960648148</v>
      </c>
      <c r="I202" s="6">
        <f t="shared" si="2"/>
        <v>92</v>
      </c>
      <c r="J202" s="2">
        <f>vlookup(I202,'Point Table'!$A$2:$B$123,2,false)</f>
        <v>0.185546875</v>
      </c>
      <c r="R202" s="7"/>
      <c r="S202" s="12"/>
    </row>
    <row r="203">
      <c r="A203" s="1" t="s">
        <v>304</v>
      </c>
      <c r="B203" s="1" t="s">
        <v>361</v>
      </c>
      <c r="C203" s="1" t="s">
        <v>33</v>
      </c>
      <c r="D203" s="1">
        <v>44.0</v>
      </c>
      <c r="E203" s="1" t="s">
        <v>10</v>
      </c>
      <c r="F203" s="7" t="str">
        <f t="shared" si="1"/>
        <v>HeatherGeisserFMILL</v>
      </c>
      <c r="G203" s="7">
        <v>0.021296296296296296</v>
      </c>
      <c r="H203" s="9">
        <f>if(C203="F",vlookup(D203,'F Track'!$A$2:$B$82,2,false)*G203,vlookup(D203,'M Track'!$A$2:$B$82,2,false)*G203)</f>
        <v>0.0197437963</v>
      </c>
      <c r="I203" s="6">
        <f t="shared" si="2"/>
        <v>93</v>
      </c>
      <c r="J203" s="2">
        <f>vlookup(I203,'Point Table'!$A$2:$B$123,2,false)</f>
        <v>0.17578125</v>
      </c>
      <c r="R203" s="7"/>
      <c r="S203" s="12"/>
    </row>
    <row r="204">
      <c r="A204" s="1" t="s">
        <v>91</v>
      </c>
      <c r="B204" s="1" t="s">
        <v>362</v>
      </c>
      <c r="C204" s="1" t="s">
        <v>33</v>
      </c>
      <c r="D204" s="1">
        <v>43.0</v>
      </c>
      <c r="E204" s="1" t="s">
        <v>8</v>
      </c>
      <c r="F204" s="7" t="str">
        <f t="shared" si="1"/>
        <v>JulieKraftFGDTC</v>
      </c>
      <c r="G204" s="7">
        <v>0.02122685185185185</v>
      </c>
      <c r="H204" s="9">
        <f>if(C204="F",vlookup(D204,'F Track'!$A$2:$B$82,2,false)*G204,vlookup(D204,'M Track'!$A$2:$B$82,2,false)*G204)</f>
        <v>0.01987894676</v>
      </c>
      <c r="I204" s="6">
        <f t="shared" si="2"/>
        <v>94</v>
      </c>
      <c r="J204" s="2">
        <f>vlookup(I204,'Point Table'!$A$2:$B$123,2,false)</f>
        <v>0.166015625</v>
      </c>
      <c r="R204" s="7"/>
      <c r="S204" s="12"/>
    </row>
    <row r="205">
      <c r="A205" s="1" t="s">
        <v>240</v>
      </c>
      <c r="B205" s="1" t="s">
        <v>241</v>
      </c>
      <c r="C205" s="1" t="s">
        <v>33</v>
      </c>
      <c r="D205" s="1">
        <v>50.0</v>
      </c>
      <c r="E205" s="1" t="s">
        <v>8</v>
      </c>
      <c r="F205" s="7" t="str">
        <f t="shared" si="1"/>
        <v>KerriHaskinsFGDTC</v>
      </c>
      <c r="G205" s="7">
        <v>0.02335648148148148</v>
      </c>
      <c r="H205" s="9">
        <f>if(C205="F",vlookup(D205,'F Track'!$A$2:$B$82,2,false)*G205,vlookup(D205,'M Track'!$A$2:$B$82,2,false)*G205)</f>
        <v>0.02014029398</v>
      </c>
      <c r="I205" s="6">
        <f t="shared" si="2"/>
        <v>95</v>
      </c>
      <c r="J205" s="2">
        <f>vlookup(I205,'Point Table'!$A$2:$B$123,2,false)</f>
        <v>0.15625</v>
      </c>
      <c r="R205" s="7"/>
      <c r="S205" s="12"/>
    </row>
    <row r="206">
      <c r="A206" s="1" t="s">
        <v>363</v>
      </c>
      <c r="B206" s="1" t="s">
        <v>364</v>
      </c>
      <c r="C206" s="1" t="s">
        <v>33</v>
      </c>
      <c r="D206" s="1">
        <v>34.0</v>
      </c>
      <c r="E206" s="1" t="s">
        <v>7</v>
      </c>
      <c r="F206" s="7" t="str">
        <f t="shared" si="1"/>
        <v>AmberL. ValliancourtFGCS</v>
      </c>
      <c r="G206" s="7">
        <v>0.020439814814814813</v>
      </c>
      <c r="H206" s="9">
        <f>if(C206="F",vlookup(D206,'F Track'!$A$2:$B$82,2,false)*G206,vlookup(D206,'M Track'!$A$2:$B$82,2,false)*G206)</f>
        <v>0.02027425231</v>
      </c>
      <c r="I206" s="6">
        <f t="shared" si="2"/>
        <v>96</v>
      </c>
      <c r="J206" s="2">
        <f>vlookup(I206,'Point Table'!$A$2:$B$123,2,false)</f>
        <v>0.146484375</v>
      </c>
      <c r="R206" s="7"/>
      <c r="S206" s="12"/>
    </row>
    <row r="207">
      <c r="A207" s="1" t="s">
        <v>114</v>
      </c>
      <c r="B207" s="1" t="s">
        <v>302</v>
      </c>
      <c r="C207" s="1" t="s">
        <v>33</v>
      </c>
      <c r="D207" s="1">
        <v>43.0</v>
      </c>
      <c r="E207" s="1" t="s">
        <v>10</v>
      </c>
      <c r="F207" s="7" t="str">
        <f t="shared" si="1"/>
        <v>PatriciaBurkeFMILL</v>
      </c>
      <c r="G207" s="7">
        <v>0.02185185185185185</v>
      </c>
      <c r="H207" s="9">
        <f>if(C207="F",vlookup(D207,'F Track'!$A$2:$B$82,2,false)*G207,vlookup(D207,'M Track'!$A$2:$B$82,2,false)*G207)</f>
        <v>0.02046425926</v>
      </c>
      <c r="I207" s="6">
        <f t="shared" si="2"/>
        <v>97</v>
      </c>
      <c r="J207" s="2">
        <f>vlookup(I207,'Point Table'!$A$2:$B$123,2,false)</f>
        <v>0.13671875</v>
      </c>
      <c r="R207" s="7"/>
      <c r="S207" s="12"/>
    </row>
    <row r="208">
      <c r="A208" s="1" t="s">
        <v>340</v>
      </c>
      <c r="B208" s="1" t="s">
        <v>78</v>
      </c>
      <c r="C208" s="1" t="s">
        <v>33</v>
      </c>
      <c r="D208" s="1">
        <v>32.0</v>
      </c>
      <c r="E208" s="1" t="s">
        <v>7</v>
      </c>
      <c r="F208" s="7" t="str">
        <f t="shared" si="1"/>
        <v>CarolanneDonovanFGCS</v>
      </c>
      <c r="G208" s="7">
        <v>0.020833333333333332</v>
      </c>
      <c r="H208" s="9">
        <f>if(C208="F",vlookup(D208,'F Track'!$A$2:$B$82,2,false)*G208,vlookup(D208,'M Track'!$A$2:$B$82,2,false)*G208)</f>
        <v>0.02077291667</v>
      </c>
      <c r="I208" s="6">
        <f t="shared" si="2"/>
        <v>98</v>
      </c>
      <c r="J208" s="2">
        <f>vlookup(I208,'Point Table'!$A$2:$B$123,2,false)</f>
        <v>0.126953125</v>
      </c>
      <c r="R208" s="7"/>
      <c r="S208" s="12"/>
    </row>
    <row r="209">
      <c r="A209" s="1" t="s">
        <v>304</v>
      </c>
      <c r="B209" s="1" t="s">
        <v>365</v>
      </c>
      <c r="C209" s="1" t="s">
        <v>33</v>
      </c>
      <c r="D209" s="1">
        <v>39.0</v>
      </c>
      <c r="E209" s="1" t="s">
        <v>7</v>
      </c>
      <c r="F209" s="7" t="str">
        <f t="shared" si="1"/>
        <v>HeatherHochuliFGCS</v>
      </c>
      <c r="G209" s="7">
        <v>0.022199074074074072</v>
      </c>
      <c r="H209" s="9">
        <f>if(C209="F",vlookup(D209,'F Track'!$A$2:$B$82,2,false)*G209,vlookup(D209,'M Track'!$A$2:$B$82,2,false)*G209)</f>
        <v>0.02147982407</v>
      </c>
      <c r="I209" s="6">
        <f t="shared" si="2"/>
        <v>99</v>
      </c>
      <c r="J209" s="2">
        <f>vlookup(I209,'Point Table'!$A$2:$B$123,2,false)</f>
        <v>0.1171875</v>
      </c>
      <c r="R209" s="7"/>
      <c r="S209" s="12"/>
    </row>
    <row r="210">
      <c r="A210" s="1" t="s">
        <v>304</v>
      </c>
      <c r="B210" s="1" t="s">
        <v>366</v>
      </c>
      <c r="C210" s="1" t="s">
        <v>33</v>
      </c>
      <c r="D210" s="1">
        <v>40.0</v>
      </c>
      <c r="E210" s="1" t="s">
        <v>10</v>
      </c>
      <c r="F210" s="7" t="str">
        <f t="shared" si="1"/>
        <v>HeatherHerodFMILL</v>
      </c>
      <c r="G210" s="7">
        <v>0.022453703703703705</v>
      </c>
      <c r="H210" s="9">
        <f>if(C210="F",vlookup(D210,'F Track'!$A$2:$B$82,2,false)*G210,vlookup(D210,'M Track'!$A$2:$B$82,2,false)*G210)</f>
        <v>0.02157351852</v>
      </c>
      <c r="I210" s="6">
        <f t="shared" si="2"/>
        <v>100</v>
      </c>
      <c r="J210" s="2">
        <f>vlookup(I210,'Point Table'!$A$2:$B$123,2,false)</f>
        <v>0.107421875</v>
      </c>
      <c r="R210" s="7"/>
      <c r="S210" s="12"/>
    </row>
    <row r="211">
      <c r="A211" s="1" t="s">
        <v>367</v>
      </c>
      <c r="B211" s="1" t="s">
        <v>368</v>
      </c>
      <c r="C211" s="1" t="s">
        <v>33</v>
      </c>
      <c r="D211" s="1">
        <v>35.0</v>
      </c>
      <c r="E211" s="1" t="s">
        <v>8</v>
      </c>
      <c r="F211" s="7" t="str">
        <f t="shared" si="1"/>
        <v>CaitlinLovingFGDTC</v>
      </c>
      <c r="G211" s="7">
        <v>0.022118055555555554</v>
      </c>
      <c r="H211" s="9">
        <f>if(C211="F",vlookup(D211,'F Track'!$A$2:$B$82,2,false)*G211,vlookup(D211,'M Track'!$A$2:$B$82,2,false)*G211)</f>
        <v>0.02185927431</v>
      </c>
      <c r="I211" s="6">
        <f t="shared" si="2"/>
        <v>101</v>
      </c>
      <c r="J211" s="2">
        <f>vlookup(I211,'Point Table'!$A$2:$B$123,2,false)</f>
        <v>0.09765625</v>
      </c>
      <c r="R211" s="7"/>
      <c r="S211" s="12"/>
    </row>
    <row r="212">
      <c r="A212" s="1" t="s">
        <v>60</v>
      </c>
      <c r="B212" s="1" t="s">
        <v>61</v>
      </c>
      <c r="C212" s="1" t="s">
        <v>33</v>
      </c>
      <c r="D212" s="1">
        <v>44.0</v>
      </c>
      <c r="E212" s="1" t="s">
        <v>7</v>
      </c>
      <c r="F212" s="7" t="str">
        <f t="shared" si="1"/>
        <v>JohannaLisle NewboldFGCS</v>
      </c>
      <c r="G212" s="7">
        <v>0.024016203703703703</v>
      </c>
      <c r="H212" s="9">
        <f>if(C212="F",vlookup(D212,'F Track'!$A$2:$B$82,2,false)*G212,vlookup(D212,'M Track'!$A$2:$B$82,2,false)*G212)</f>
        <v>0.02226542245</v>
      </c>
      <c r="I212" s="6">
        <f t="shared" si="2"/>
        <v>102</v>
      </c>
      <c r="J212" s="2">
        <f>vlookup(I212,'Point Table'!$A$2:$B$123,2,false)</f>
        <v>0.0927734375</v>
      </c>
      <c r="R212" s="7"/>
      <c r="S212" s="12"/>
    </row>
    <row r="213">
      <c r="A213" s="1" t="s">
        <v>369</v>
      </c>
      <c r="B213" s="1" t="s">
        <v>370</v>
      </c>
      <c r="C213" s="1" t="s">
        <v>33</v>
      </c>
      <c r="D213" s="1">
        <v>42.0</v>
      </c>
      <c r="E213" s="1" t="s">
        <v>9</v>
      </c>
      <c r="F213" s="7" t="str">
        <f t="shared" si="1"/>
        <v>TiffanyCurrierFUVRC</v>
      </c>
      <c r="G213" s="7">
        <v>0.02380787037037037</v>
      </c>
      <c r="H213" s="9">
        <f>if(C213="F",vlookup(D213,'F Track'!$A$2:$B$82,2,false)*G213,vlookup(D213,'M Track'!$A$2:$B$82,2,false)*G213)</f>
        <v>0.02250319907</v>
      </c>
      <c r="I213" s="6">
        <f t="shared" si="2"/>
        <v>103</v>
      </c>
      <c r="J213" s="2">
        <f>vlookup(I213,'Point Table'!$A$2:$B$123,2,false)</f>
        <v>0.087890625</v>
      </c>
      <c r="R213" s="7"/>
      <c r="S213" s="12"/>
    </row>
    <row r="214">
      <c r="A214" s="1" t="s">
        <v>371</v>
      </c>
      <c r="B214" s="1" t="s">
        <v>303</v>
      </c>
      <c r="C214" s="1" t="s">
        <v>33</v>
      </c>
      <c r="D214" s="1">
        <v>40.0</v>
      </c>
      <c r="E214" s="1" t="s">
        <v>10</v>
      </c>
      <c r="F214" s="7" t="str">
        <f t="shared" si="1"/>
        <v>LaraRichardsFMILL</v>
      </c>
      <c r="G214" s="7">
        <v>0.023564814814814816</v>
      </c>
      <c r="H214" s="9">
        <f>if(C214="F",vlookup(D214,'F Track'!$A$2:$B$82,2,false)*G214,vlookup(D214,'M Track'!$A$2:$B$82,2,false)*G214)</f>
        <v>0.02264107407</v>
      </c>
      <c r="I214" s="6">
        <f t="shared" si="2"/>
        <v>104</v>
      </c>
      <c r="J214" s="2">
        <f>vlookup(I214,'Point Table'!$A$2:$B$123,2,false)</f>
        <v>0.0830078125</v>
      </c>
      <c r="R214" s="7"/>
      <c r="S214" s="12"/>
    </row>
    <row r="215">
      <c r="A215" s="1" t="s">
        <v>308</v>
      </c>
      <c r="B215" s="1" t="s">
        <v>372</v>
      </c>
      <c r="C215" s="1" t="s">
        <v>33</v>
      </c>
      <c r="D215" s="1">
        <v>26.0</v>
      </c>
      <c r="E215" s="1" t="s">
        <v>8</v>
      </c>
      <c r="F215" s="7" t="str">
        <f t="shared" si="1"/>
        <v>ChristinaDisalvoFGDTC</v>
      </c>
      <c r="G215" s="7">
        <v>0.022997685185185184</v>
      </c>
      <c r="H215" s="9">
        <f>if(C215="F",vlookup(D215,'F Track'!$A$2:$B$82,2,false)*G215,vlookup(D215,'M Track'!$A$2:$B$82,2,false)*G215)</f>
        <v>0.02299768519</v>
      </c>
      <c r="I215" s="6">
        <f t="shared" si="2"/>
        <v>105</v>
      </c>
      <c r="J215" s="2">
        <f>vlookup(I215,'Point Table'!$A$2:$B$123,2,false)</f>
        <v>0.078125</v>
      </c>
      <c r="R215" s="7"/>
      <c r="S215" s="12"/>
    </row>
    <row r="216">
      <c r="A216" s="1" t="s">
        <v>220</v>
      </c>
      <c r="B216" s="1" t="s">
        <v>373</v>
      </c>
      <c r="C216" s="1" t="s">
        <v>33</v>
      </c>
      <c r="D216" s="1">
        <v>53.0</v>
      </c>
      <c r="E216" s="1" t="s">
        <v>10</v>
      </c>
      <c r="F216" s="7" t="str">
        <f t="shared" si="1"/>
        <v>JaneCottrellFMILL</v>
      </c>
      <c r="G216" s="7">
        <v>0.027777777777777776</v>
      </c>
      <c r="H216" s="9">
        <f>if(C216="F",vlookup(D216,'F Track'!$A$2:$B$82,2,false)*G216,vlookup(D216,'M Track'!$A$2:$B$82,2,false)*G216)</f>
        <v>0.02303333333</v>
      </c>
      <c r="I216" s="6">
        <f t="shared" si="2"/>
        <v>106</v>
      </c>
      <c r="J216" s="2">
        <f>vlookup(I216,'Point Table'!$A$2:$B$123,2,false)</f>
        <v>0.0732421875</v>
      </c>
      <c r="R216" s="7"/>
      <c r="S216" s="12"/>
    </row>
    <row r="217">
      <c r="A217" s="1" t="s">
        <v>202</v>
      </c>
      <c r="B217" s="1" t="s">
        <v>273</v>
      </c>
      <c r="C217" s="1" t="s">
        <v>33</v>
      </c>
      <c r="D217" s="1">
        <v>33.0</v>
      </c>
      <c r="E217" s="1" t="s">
        <v>10</v>
      </c>
      <c r="F217" s="7" t="str">
        <f t="shared" si="1"/>
        <v>MeganMcDermottFMILL</v>
      </c>
      <c r="G217" s="7">
        <v>0.023240740740740742</v>
      </c>
      <c r="H217" s="9">
        <f>if(C217="F",vlookup(D217,'F Track'!$A$2:$B$82,2,false)*G217,vlookup(D217,'M Track'!$A$2:$B$82,2,false)*G217)</f>
        <v>0.02311988889</v>
      </c>
      <c r="I217" s="6">
        <f t="shared" si="2"/>
        <v>107</v>
      </c>
      <c r="J217" s="2">
        <f>vlookup(I217,'Point Table'!$A$2:$B$123,2,false)</f>
        <v>0.068359375</v>
      </c>
      <c r="R217" s="7"/>
      <c r="S217" s="12"/>
    </row>
    <row r="218">
      <c r="A218" s="1" t="s">
        <v>321</v>
      </c>
      <c r="B218" s="1" t="s">
        <v>245</v>
      </c>
      <c r="C218" s="1" t="s">
        <v>33</v>
      </c>
      <c r="D218" s="1">
        <v>43.0</v>
      </c>
      <c r="E218" s="1" t="s">
        <v>10</v>
      </c>
      <c r="F218" s="7" t="str">
        <f t="shared" si="1"/>
        <v>JillianAllenFMILL</v>
      </c>
      <c r="G218" s="7">
        <v>0.024837962962962964</v>
      </c>
      <c r="H218" s="9">
        <f>if(C218="F",vlookup(D218,'F Track'!$A$2:$B$82,2,false)*G218,vlookup(D218,'M Track'!$A$2:$B$82,2,false)*G218)</f>
        <v>0.02326075231</v>
      </c>
      <c r="I218" s="6">
        <f t="shared" si="2"/>
        <v>108</v>
      </c>
      <c r="J218" s="2">
        <f>vlookup(I218,'Point Table'!$A$2:$B$123,2,false)</f>
        <v>0.0634765625</v>
      </c>
      <c r="R218" s="7"/>
      <c r="S218" s="12"/>
    </row>
    <row r="219">
      <c r="A219" s="1" t="s">
        <v>374</v>
      </c>
      <c r="B219" s="1" t="s">
        <v>375</v>
      </c>
      <c r="C219" s="1" t="s">
        <v>33</v>
      </c>
      <c r="D219" s="1">
        <v>46.0</v>
      </c>
      <c r="E219" s="1" t="s">
        <v>10</v>
      </c>
      <c r="F219" s="7" t="str">
        <f t="shared" si="1"/>
        <v>KendraWalshFMILL</v>
      </c>
      <c r="G219" s="7">
        <v>0.02591435185185185</v>
      </c>
      <c r="H219" s="9">
        <f>if(C219="F",vlookup(D219,'F Track'!$A$2:$B$82,2,false)*G219,vlookup(D219,'M Track'!$A$2:$B$82,2,false)*G219)</f>
        <v>0.02348617708</v>
      </c>
      <c r="I219" s="6">
        <f t="shared" si="2"/>
        <v>109</v>
      </c>
      <c r="J219" s="2">
        <f>vlookup(I219,'Point Table'!$A$2:$B$123,2,false)</f>
        <v>0.05859375</v>
      </c>
      <c r="R219" s="7"/>
      <c r="S219" s="12"/>
    </row>
    <row r="220">
      <c r="A220" s="1" t="s">
        <v>376</v>
      </c>
      <c r="B220" s="1" t="s">
        <v>377</v>
      </c>
      <c r="C220" s="1" t="s">
        <v>33</v>
      </c>
      <c r="D220" s="1">
        <v>40.0</v>
      </c>
      <c r="E220" s="1" t="s">
        <v>10</v>
      </c>
      <c r="F220" s="7" t="str">
        <f t="shared" si="1"/>
        <v>PattyOneilFMILL</v>
      </c>
      <c r="G220" s="7">
        <v>0.02459490740740741</v>
      </c>
      <c r="H220" s="9">
        <f>if(C220="F",vlookup(D220,'F Track'!$A$2:$B$82,2,false)*G220,vlookup(D220,'M Track'!$A$2:$B$82,2,false)*G220)</f>
        <v>0.02363078704</v>
      </c>
      <c r="I220" s="6">
        <f t="shared" si="2"/>
        <v>110</v>
      </c>
      <c r="J220" s="2">
        <f>vlookup(I220,'Point Table'!$A$2:$B$123,2,false)</f>
        <v>0.0537109375</v>
      </c>
      <c r="R220" s="7"/>
      <c r="S220" s="12"/>
    </row>
    <row r="221">
      <c r="A221" s="1" t="s">
        <v>186</v>
      </c>
      <c r="B221" s="1" t="s">
        <v>272</v>
      </c>
      <c r="C221" s="1" t="s">
        <v>33</v>
      </c>
      <c r="D221" s="1">
        <v>57.0</v>
      </c>
      <c r="E221" s="1" t="s">
        <v>10</v>
      </c>
      <c r="F221" s="7" t="str">
        <f t="shared" si="1"/>
        <v>MichelleShea La SalaFMILL</v>
      </c>
      <c r="G221" s="7">
        <v>0.03267361111111111</v>
      </c>
      <c r="H221" s="9">
        <f>if(C221="F",vlookup(D221,'F Track'!$A$2:$B$82,2,false)*G221,vlookup(D221,'M Track'!$A$2:$B$82,2,false)*G221)</f>
        <v>0.02565205208</v>
      </c>
      <c r="I221" s="6">
        <f t="shared" si="2"/>
        <v>111</v>
      </c>
      <c r="J221" s="2">
        <f>vlookup(I221,'Point Table'!$A$2:$B$123,2,false)</f>
        <v>0.048828125</v>
      </c>
      <c r="R221" s="7"/>
      <c r="S221" s="12"/>
    </row>
    <row r="222">
      <c r="A222" s="1" t="s">
        <v>378</v>
      </c>
      <c r="B222" s="1" t="s">
        <v>379</v>
      </c>
      <c r="C222" s="1" t="s">
        <v>33</v>
      </c>
      <c r="D222" s="1">
        <v>50.0</v>
      </c>
      <c r="E222" s="1" t="s">
        <v>10</v>
      </c>
      <c r="F222" s="7" t="str">
        <f t="shared" si="1"/>
        <v>KateRobichaudFMILL</v>
      </c>
      <c r="G222" s="7">
        <v>0.029907407407407407</v>
      </c>
      <c r="H222" s="9">
        <f>if(C222="F",vlookup(D222,'F Track'!$A$2:$B$82,2,false)*G222,vlookup(D222,'M Track'!$A$2:$B$82,2,false)*G222)</f>
        <v>0.02578915741</v>
      </c>
      <c r="I222" s="6">
        <f t="shared" si="2"/>
        <v>112</v>
      </c>
      <c r="J222" s="2">
        <f>vlookup(I222,'Point Table'!$A$2:$B$123,2,false)</f>
        <v>0.04638671875</v>
      </c>
      <c r="R222" s="7"/>
      <c r="S222" s="12"/>
    </row>
    <row r="223">
      <c r="A223" s="1" t="s">
        <v>280</v>
      </c>
      <c r="B223" s="1" t="s">
        <v>281</v>
      </c>
      <c r="C223" s="1" t="s">
        <v>33</v>
      </c>
      <c r="D223" s="1">
        <v>40.0</v>
      </c>
      <c r="E223" s="1" t="s">
        <v>10</v>
      </c>
      <c r="F223" s="7" t="str">
        <f t="shared" si="1"/>
        <v>MelanieHardingFMILL</v>
      </c>
      <c r="G223" s="7">
        <v>0.027025462962962963</v>
      </c>
      <c r="H223" s="9">
        <f>if(C223="F",vlookup(D223,'F Track'!$A$2:$B$82,2,false)*G223,vlookup(D223,'M Track'!$A$2:$B$82,2,false)*G223)</f>
        <v>0.02596606481</v>
      </c>
      <c r="I223" s="6">
        <f t="shared" si="2"/>
        <v>113</v>
      </c>
      <c r="J223" s="2">
        <f>vlookup(I223,'Point Table'!$A$2:$B$123,2,false)</f>
        <v>0.0439453125</v>
      </c>
      <c r="R223" s="7"/>
      <c r="S223" s="12"/>
    </row>
    <row r="224">
      <c r="A224" s="1" t="s">
        <v>380</v>
      </c>
      <c r="B224" s="1" t="s">
        <v>381</v>
      </c>
      <c r="C224" s="1" t="s">
        <v>33</v>
      </c>
      <c r="D224" s="11">
        <v>20.0</v>
      </c>
      <c r="E224" s="1" t="s">
        <v>8</v>
      </c>
      <c r="F224" s="7" t="str">
        <f t="shared" si="1"/>
        <v>JocelynMcGarryFGDTC</v>
      </c>
      <c r="G224" s="7">
        <v>0.026435185185185187</v>
      </c>
      <c r="H224" s="9">
        <f>if(C224="F",vlookup(D224,'F Track'!$A$2:$B$82,2,false)*G224,vlookup(D224,'M Track'!$A$2:$B$82,2,false)*G224)</f>
        <v>0.02642461111</v>
      </c>
      <c r="I224" s="6">
        <f t="shared" si="2"/>
        <v>114</v>
      </c>
      <c r="J224" s="2">
        <f>vlookup(I224,'Point Table'!$A$2:$B$123,2,false)</f>
        <v>0.04150390625</v>
      </c>
      <c r="R224" s="7"/>
      <c r="S224" s="12"/>
    </row>
    <row r="225">
      <c r="A225" s="1" t="s">
        <v>283</v>
      </c>
      <c r="B225" s="1" t="s">
        <v>284</v>
      </c>
      <c r="C225" s="1" t="s">
        <v>33</v>
      </c>
      <c r="D225" s="1">
        <v>53.0</v>
      </c>
      <c r="E225" s="1" t="s">
        <v>10</v>
      </c>
      <c r="F225" s="7" t="str">
        <f t="shared" si="1"/>
        <v>HollyMandigo-AlyFMILL</v>
      </c>
      <c r="G225" s="7">
        <v>0.03403935185185185</v>
      </c>
      <c r="H225" s="9">
        <f>if(C225="F",vlookup(D225,'F Track'!$A$2:$B$82,2,false)*G225,vlookup(D225,'M Track'!$A$2:$B$82,2,false)*G225)</f>
        <v>0.02822543056</v>
      </c>
      <c r="I225" s="6">
        <f t="shared" si="2"/>
        <v>115</v>
      </c>
      <c r="J225" s="2">
        <f>vlookup(I225,'Point Table'!$A$2:$B$123,2,false)</f>
        <v>0.0390625</v>
      </c>
      <c r="R225" s="7"/>
      <c r="S225" s="12"/>
    </row>
    <row r="226">
      <c r="A226" s="1" t="s">
        <v>179</v>
      </c>
      <c r="B226" s="1" t="s">
        <v>334</v>
      </c>
      <c r="C226" s="1" t="s">
        <v>33</v>
      </c>
      <c r="D226" s="1">
        <v>52.0</v>
      </c>
      <c r="E226" s="1" t="s">
        <v>10</v>
      </c>
      <c r="F226" s="7" t="str">
        <f t="shared" si="1"/>
        <v>MicheleRobinsonFMILL</v>
      </c>
      <c r="G226" s="7">
        <v>0.033993055555555554</v>
      </c>
      <c r="H226" s="9">
        <f>if(C226="F",vlookup(D226,'F Track'!$A$2:$B$82,2,false)*G226,vlookup(D226,'M Track'!$A$2:$B$82,2,false)*G226)</f>
        <v>0.02856096528</v>
      </c>
      <c r="I226" s="6">
        <f t="shared" si="2"/>
        <v>116</v>
      </c>
      <c r="J226" s="2">
        <f>vlookup(I226,'Point Table'!$A$2:$B$123,2,false)</f>
        <v>0.03662109375</v>
      </c>
      <c r="R226" s="7"/>
      <c r="S226" s="12"/>
    </row>
    <row r="227">
      <c r="A227" s="1" t="s">
        <v>260</v>
      </c>
      <c r="B227" s="1" t="s">
        <v>341</v>
      </c>
      <c r="C227" s="1" t="s">
        <v>33</v>
      </c>
      <c r="D227" s="1">
        <v>52.0</v>
      </c>
      <c r="E227" s="1" t="s">
        <v>10</v>
      </c>
      <c r="F227" s="7" t="str">
        <f t="shared" si="1"/>
        <v>KimberlyMiscoFMILL</v>
      </c>
      <c r="G227" s="7">
        <v>0.03533564814814815</v>
      </c>
      <c r="H227" s="9">
        <f>if(C227="F",vlookup(D227,'F Track'!$A$2:$B$82,2,false)*G227,vlookup(D227,'M Track'!$A$2:$B$82,2,false)*G227)</f>
        <v>0.02968901157</v>
      </c>
      <c r="I227" s="6">
        <f t="shared" si="2"/>
        <v>117</v>
      </c>
      <c r="J227" s="2">
        <f>vlookup(I227,'Point Table'!$A$2:$B$123,2,false)</f>
        <v>0.0341796875</v>
      </c>
      <c r="R227" s="7"/>
      <c r="S227" s="12"/>
    </row>
    <row r="228">
      <c r="A228" s="1" t="s">
        <v>382</v>
      </c>
      <c r="B228" s="1" t="s">
        <v>383</v>
      </c>
      <c r="C228" s="1" t="s">
        <v>33</v>
      </c>
      <c r="D228" s="1">
        <v>32.0</v>
      </c>
      <c r="E228" s="1" t="s">
        <v>10</v>
      </c>
      <c r="F228" s="7" t="str">
        <f t="shared" si="1"/>
        <v>MaggieMaddenFMILL</v>
      </c>
      <c r="G228" s="7">
        <v>0.029861111111111113</v>
      </c>
      <c r="H228" s="9">
        <f>if(C228="F",vlookup(D228,'F Track'!$A$2:$B$82,2,false)*G228,vlookup(D228,'M Track'!$A$2:$B$82,2,false)*G228)</f>
        <v>0.02977451389</v>
      </c>
      <c r="I228" s="6">
        <f t="shared" si="2"/>
        <v>118</v>
      </c>
      <c r="J228" s="2">
        <f>vlookup(I228,'Point Table'!$A$2:$B$123,2,false)</f>
        <v>0.03173828125</v>
      </c>
      <c r="R228" s="7"/>
      <c r="S228" s="12"/>
    </row>
    <row r="229">
      <c r="A229" s="1" t="s">
        <v>36</v>
      </c>
      <c r="B229" s="1" t="s">
        <v>384</v>
      </c>
      <c r="C229" s="1" t="s">
        <v>33</v>
      </c>
      <c r="D229" s="1">
        <v>44.0</v>
      </c>
      <c r="E229" s="1" t="s">
        <v>10</v>
      </c>
      <c r="F229" s="7" t="str">
        <f t="shared" si="1"/>
        <v>MelissaCummingsFMILL</v>
      </c>
      <c r="G229" s="7">
        <v>0.032615740740740744</v>
      </c>
      <c r="H229" s="9">
        <f>if(C229="F",vlookup(D229,'F Track'!$A$2:$B$82,2,false)*G229,vlookup(D229,'M Track'!$A$2:$B$82,2,false)*G229)</f>
        <v>0.03023805324</v>
      </c>
      <c r="I229" s="6">
        <f t="shared" si="2"/>
        <v>119</v>
      </c>
      <c r="J229" s="2">
        <f>vlookup(I229,'Point Table'!$A$2:$B$123,2,false)</f>
        <v>0.029296875</v>
      </c>
      <c r="R229" s="7"/>
      <c r="S229" s="12"/>
    </row>
    <row r="230">
      <c r="A230" s="1" t="s">
        <v>385</v>
      </c>
      <c r="B230" s="1" t="s">
        <v>49</v>
      </c>
      <c r="C230" s="1" t="s">
        <v>33</v>
      </c>
      <c r="D230" s="11">
        <v>20.0</v>
      </c>
      <c r="E230" s="1" t="s">
        <v>8</v>
      </c>
      <c r="F230" s="7" t="str">
        <f t="shared" si="1"/>
        <v>BrookeReiffFGDTC</v>
      </c>
      <c r="G230" s="7">
        <v>0.03170138888888889</v>
      </c>
      <c r="H230" s="9">
        <f>if(C230="F",vlookup(D230,'F Track'!$A$2:$B$82,2,false)*G230,vlookup(D230,'M Track'!$A$2:$B$82,2,false)*G230)</f>
        <v>0.03168870833</v>
      </c>
      <c r="I230" s="6">
        <f t="shared" si="2"/>
        <v>120</v>
      </c>
      <c r="J230" s="2">
        <f>vlookup(I230,'Point Table'!$A$2:$B$123,2,false)</f>
        <v>0.02685546875</v>
      </c>
      <c r="R230" s="7"/>
      <c r="S230" s="12"/>
    </row>
    <row r="231">
      <c r="A231" s="1" t="s">
        <v>182</v>
      </c>
      <c r="B231" s="1" t="s">
        <v>386</v>
      </c>
      <c r="C231" s="1" t="s">
        <v>33</v>
      </c>
      <c r="D231" s="1">
        <v>30.0</v>
      </c>
      <c r="E231" s="1" t="s">
        <v>10</v>
      </c>
      <c r="F231" s="7" t="str">
        <f t="shared" si="1"/>
        <v>JessicaLuptakFMILL</v>
      </c>
      <c r="G231" s="7">
        <v>0.03309027777777778</v>
      </c>
      <c r="H231" s="9">
        <f>if(C231="F",vlookup(D231,'F Track'!$A$2:$B$82,2,false)*G231,vlookup(D231,'M Track'!$A$2:$B$82,2,false)*G231)</f>
        <v>0.03308035069</v>
      </c>
      <c r="I231" s="6">
        <f t="shared" si="2"/>
        <v>121</v>
      </c>
      <c r="J231" s="2">
        <f>vlookup(I231,'Point Table'!$A$2:$B$123,2,false)</f>
        <v>0.0244140625</v>
      </c>
      <c r="R231" s="7"/>
      <c r="S231" s="12"/>
    </row>
    <row r="232">
      <c r="A232" s="1" t="s">
        <v>387</v>
      </c>
      <c r="B232" s="1" t="s">
        <v>388</v>
      </c>
      <c r="C232" s="1" t="s">
        <v>33</v>
      </c>
      <c r="D232" s="1">
        <v>32.0</v>
      </c>
      <c r="E232" s="1" t="s">
        <v>13</v>
      </c>
      <c r="F232" s="7" t="str">
        <f t="shared" si="1"/>
        <v>ViolettaLavendelFRA</v>
      </c>
      <c r="G232" s="7">
        <v>0.034722222222222224</v>
      </c>
      <c r="H232" s="9">
        <f>if(C232="F",vlookup(D232,'F Track'!$A$2:$B$82,2,false)*G232,vlookup(D232,'M Track'!$A$2:$B$82,2,false)*G232)</f>
        <v>0.03462152778</v>
      </c>
      <c r="I232" s="6">
        <f t="shared" si="2"/>
        <v>122</v>
      </c>
      <c r="J232" s="2">
        <f>vlookup(I232,'Point Table'!$A$2:$B$123,2,false)</f>
        <v>0.02319335938</v>
      </c>
      <c r="R232" s="7"/>
      <c r="S232" s="12"/>
    </row>
  </sheetData>
  <autoFilter ref="$A$1:$J$23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hidden="1" min="6" max="6" width="12.63"/>
  </cols>
  <sheetData>
    <row r="1">
      <c r="A1" s="1" t="s">
        <v>623</v>
      </c>
      <c r="B1" s="1" t="s">
        <v>624</v>
      </c>
      <c r="C1" s="1" t="s">
        <v>21</v>
      </c>
      <c r="D1" s="1" t="s">
        <v>22</v>
      </c>
      <c r="E1" s="1" t="s">
        <v>625</v>
      </c>
      <c r="F1" s="1" t="s">
        <v>62</v>
      </c>
      <c r="G1" s="1" t="s">
        <v>626</v>
      </c>
      <c r="H1" s="1" t="s">
        <v>627</v>
      </c>
      <c r="I1" s="1" t="s">
        <v>628</v>
      </c>
      <c r="J1" s="1" t="s">
        <v>629</v>
      </c>
    </row>
    <row r="2">
      <c r="A2" s="1" t="s">
        <v>24</v>
      </c>
      <c r="B2" s="1" t="s">
        <v>25</v>
      </c>
      <c r="C2" s="1" t="s">
        <v>26</v>
      </c>
      <c r="D2" s="1">
        <v>56.0</v>
      </c>
      <c r="E2" s="1" t="s">
        <v>7</v>
      </c>
      <c r="F2" s="7" t="str">
        <f t="shared" ref="F2:F144" si="1">A2&amp;B2&amp;C2&amp;E2</f>
        <v>BrianRuhmMGCS</v>
      </c>
      <c r="G2" s="7">
        <v>0.021863425925925925</v>
      </c>
      <c r="H2" s="9">
        <f>if(C2="F",vlookup(D2,'F 5M Road'!$A$2:$B$82,2,false)*G2,vlookup(D2,'M 5M Road'!$A$2:$B$82,2,false)*G2)</f>
        <v>0.01839807292</v>
      </c>
      <c r="I2" s="6">
        <f t="shared" ref="I2:I76" si="2">countifs($C$2:$C$104,C2,$H$2:$H$104,"&lt;"&amp;H2)+1</f>
        <v>1</v>
      </c>
      <c r="J2" s="2">
        <f>vlookup(I2,'Point Table'!$A$2:$B$101,2,false)</f>
        <v>100</v>
      </c>
    </row>
    <row r="3">
      <c r="A3" s="1" t="s">
        <v>389</v>
      </c>
      <c r="B3" s="1" t="s">
        <v>390</v>
      </c>
      <c r="C3" s="1" t="s">
        <v>26</v>
      </c>
      <c r="D3" s="1">
        <v>53.0</v>
      </c>
      <c r="E3" s="1" t="s">
        <v>7</v>
      </c>
      <c r="F3" s="7" t="str">
        <f t="shared" si="1"/>
        <v>ChristopherSimardMGCS</v>
      </c>
      <c r="G3" s="7">
        <v>0.021458333333333333</v>
      </c>
      <c r="H3" s="9">
        <f>if(C3="F",vlookup(D3,'F 5M Road'!$A$2:$B$82,2,false)*G3,vlookup(D3,'M 5M Road'!$A$2:$B$82,2,false)*G3)</f>
        <v>0.01852927083</v>
      </c>
      <c r="I3" s="6">
        <f t="shared" si="2"/>
        <v>2</v>
      </c>
      <c r="J3" s="2">
        <f>vlookup(I3,'Point Table'!$A$2:$B$101,2,false)</f>
        <v>95</v>
      </c>
    </row>
    <row r="4">
      <c r="A4" s="1" t="s">
        <v>38</v>
      </c>
      <c r="B4" s="1" t="s">
        <v>39</v>
      </c>
      <c r="C4" s="1" t="s">
        <v>26</v>
      </c>
      <c r="D4" s="1">
        <v>39.0</v>
      </c>
      <c r="E4" s="1" t="s">
        <v>7</v>
      </c>
      <c r="F4" s="7" t="str">
        <f t="shared" si="1"/>
        <v>CoreyGirardMGCS</v>
      </c>
      <c r="G4" s="7">
        <v>0.01982638888888889</v>
      </c>
      <c r="H4" s="9">
        <f>if(C4="F",vlookup(D4,'F 5M Road'!$A$2:$B$82,2,false)*G4,vlookup(D4,'M 5M Road'!$A$2:$B$82,2,false)*G4)</f>
        <v>0.01915823958</v>
      </c>
      <c r="I4" s="6">
        <f t="shared" si="2"/>
        <v>3</v>
      </c>
      <c r="J4" s="2">
        <f>vlookup(I4,'Point Table'!$A$2:$B$101,2,false)</f>
        <v>90</v>
      </c>
    </row>
    <row r="5">
      <c r="A5" s="1" t="s">
        <v>27</v>
      </c>
      <c r="B5" s="1" t="s">
        <v>28</v>
      </c>
      <c r="C5" s="1" t="s">
        <v>26</v>
      </c>
      <c r="D5" s="1">
        <v>26.0</v>
      </c>
      <c r="E5" s="1" t="s">
        <v>7</v>
      </c>
      <c r="F5" s="7" t="str">
        <f t="shared" si="1"/>
        <v>JacobWormaldMGCS</v>
      </c>
      <c r="G5" s="7">
        <v>0.019166666666666665</v>
      </c>
      <c r="H5" s="9">
        <f>if(C5="F",vlookup(D5,'F 5M Road'!$A$2:$B$82,2,false)*G5,vlookup(D5,'M 5M Road'!$A$2:$B$82,2,false)*G5)</f>
        <v>0.01916666667</v>
      </c>
      <c r="I5" s="6">
        <f t="shared" si="2"/>
        <v>4</v>
      </c>
      <c r="J5" s="2">
        <f>vlookup(I5,'Point Table'!$A$2:$B$101,2,false)</f>
        <v>85</v>
      </c>
    </row>
    <row r="6">
      <c r="A6" s="1" t="s">
        <v>421</v>
      </c>
      <c r="B6" s="1" t="s">
        <v>422</v>
      </c>
      <c r="C6" s="1" t="s">
        <v>26</v>
      </c>
      <c r="D6" s="1">
        <v>36.0</v>
      </c>
      <c r="E6" s="1" t="s">
        <v>9</v>
      </c>
      <c r="F6" s="7" t="str">
        <f t="shared" si="1"/>
        <v>PatrickLuckowMUVRC</v>
      </c>
      <c r="G6" s="7">
        <v>0.019641203703703702</v>
      </c>
      <c r="H6" s="9">
        <f>if(C6="F",vlookup(D6,'F 5M Road'!$A$2:$B$82,2,false)*G6,vlookup(D6,'M 5M Road'!$A$2:$B$82,2,false)*G6)</f>
        <v>0.01934265741</v>
      </c>
      <c r="I6" s="6">
        <f t="shared" si="2"/>
        <v>5</v>
      </c>
      <c r="J6" s="2">
        <f>vlookup(I6,'Point Table'!$A$2:$B$101,2,false)</f>
        <v>80</v>
      </c>
    </row>
    <row r="7">
      <c r="A7" s="1" t="s">
        <v>391</v>
      </c>
      <c r="B7" s="1" t="s">
        <v>162</v>
      </c>
      <c r="C7" s="1" t="s">
        <v>26</v>
      </c>
      <c r="D7" s="1">
        <v>41.0</v>
      </c>
      <c r="E7" s="1" t="s">
        <v>9</v>
      </c>
      <c r="F7" s="7" t="str">
        <f t="shared" si="1"/>
        <v>JothamBurnettMUVRC</v>
      </c>
      <c r="G7" s="7">
        <v>0.020439814814814813</v>
      </c>
      <c r="H7" s="9">
        <f>if(C7="F",vlookup(D7,'F 5M Road'!$A$2:$B$82,2,false)*G7,vlookup(D7,'M 5M Road'!$A$2:$B$82,2,false)*G7)</f>
        <v>0.01945052778</v>
      </c>
      <c r="I7" s="6">
        <f t="shared" si="2"/>
        <v>6</v>
      </c>
      <c r="J7" s="2">
        <f>vlookup(I7,'Point Table'!$A$2:$B$101,2,false)</f>
        <v>75</v>
      </c>
    </row>
    <row r="8">
      <c r="A8" s="1" t="s">
        <v>29</v>
      </c>
      <c r="B8" s="1" t="s">
        <v>30</v>
      </c>
      <c r="C8" s="1" t="s">
        <v>26</v>
      </c>
      <c r="D8" s="1">
        <v>54.0</v>
      </c>
      <c r="E8" s="1" t="s">
        <v>7</v>
      </c>
      <c r="F8" s="7" t="str">
        <f t="shared" si="1"/>
        <v>MarkCraneMGCS</v>
      </c>
      <c r="G8" s="7">
        <v>0.0228125</v>
      </c>
      <c r="H8" s="9">
        <f>if(C8="F",vlookup(D8,'F 5M Road'!$A$2:$B$82,2,false)*G8,vlookup(D8,'M 5M Road'!$A$2:$B$82,2,false)*G8)</f>
        <v>0.0195320625</v>
      </c>
      <c r="I8" s="6">
        <f t="shared" si="2"/>
        <v>7</v>
      </c>
      <c r="J8" s="2">
        <f>vlookup(I8,'Point Table'!$A$2:$B$101,2,false)</f>
        <v>70</v>
      </c>
    </row>
    <row r="9">
      <c r="A9" s="1" t="s">
        <v>396</v>
      </c>
      <c r="B9" s="1" t="s">
        <v>78</v>
      </c>
      <c r="C9" s="1" t="s">
        <v>26</v>
      </c>
      <c r="D9" s="1">
        <v>56.0</v>
      </c>
      <c r="E9" s="1" t="s">
        <v>7</v>
      </c>
      <c r="F9" s="7" t="str">
        <f t="shared" si="1"/>
        <v>PaulDonovanMGCS</v>
      </c>
      <c r="G9" s="7">
        <v>0.023240740740740742</v>
      </c>
      <c r="H9" s="9">
        <f>if(C9="F",vlookup(D9,'F 5M Road'!$A$2:$B$82,2,false)*G9,vlookup(D9,'M 5M Road'!$A$2:$B$82,2,false)*G9)</f>
        <v>0.01955708333</v>
      </c>
      <c r="I9" s="6">
        <f t="shared" si="2"/>
        <v>8</v>
      </c>
      <c r="J9" s="2">
        <f>vlookup(I9,'Point Table'!$A$2:$B$101,2,false)</f>
        <v>65</v>
      </c>
    </row>
    <row r="10">
      <c r="A10" s="1" t="s">
        <v>414</v>
      </c>
      <c r="B10" s="1" t="s">
        <v>415</v>
      </c>
      <c r="C10" s="1" t="s">
        <v>26</v>
      </c>
      <c r="D10" s="1">
        <v>27.0</v>
      </c>
      <c r="E10" s="1" t="s">
        <v>7</v>
      </c>
      <c r="F10" s="7" t="str">
        <f t="shared" si="1"/>
        <v>StevenHammarMGCS</v>
      </c>
      <c r="G10" s="7">
        <v>0.019872685185185184</v>
      </c>
      <c r="H10" s="9">
        <f>if(C10="F",vlookup(D10,'F 5M Road'!$A$2:$B$82,2,false)*G10,vlookup(D10,'M 5M Road'!$A$2:$B$82,2,false)*G10)</f>
        <v>0.01987268519</v>
      </c>
      <c r="I10" s="6">
        <f t="shared" si="2"/>
        <v>9</v>
      </c>
      <c r="J10" s="2">
        <f>vlookup(I10,'Point Table'!$A$2:$B$101,2,false)</f>
        <v>60</v>
      </c>
    </row>
    <row r="11">
      <c r="A11" s="1" t="s">
        <v>48</v>
      </c>
      <c r="B11" s="1" t="s">
        <v>401</v>
      </c>
      <c r="C11" s="1" t="s">
        <v>26</v>
      </c>
      <c r="D11" s="1">
        <v>71.0</v>
      </c>
      <c r="E11" s="1" t="s">
        <v>8</v>
      </c>
      <c r="F11" s="7" t="str">
        <f t="shared" si="1"/>
        <v>ScottAbercrombieMGDTC</v>
      </c>
      <c r="G11" s="7">
        <v>0.02726851851851852</v>
      </c>
      <c r="H11" s="9">
        <f>if(C11="F",vlookup(D11,'F 5M Road'!$A$2:$B$82,2,false)*G11,vlookup(D11,'M 5M Road'!$A$2:$B$82,2,false)*G11)</f>
        <v>0.01990874537</v>
      </c>
      <c r="I11" s="6">
        <f t="shared" si="2"/>
        <v>10</v>
      </c>
      <c r="J11" s="2">
        <f>vlookup(I11,'Point Table'!$A$2:$B$101,2,false)</f>
        <v>55</v>
      </c>
    </row>
    <row r="12">
      <c r="A12" s="1" t="s">
        <v>407</v>
      </c>
      <c r="B12" s="1" t="s">
        <v>408</v>
      </c>
      <c r="C12" s="1" t="s">
        <v>26</v>
      </c>
      <c r="D12" s="1">
        <v>43.0</v>
      </c>
      <c r="E12" s="1" t="s">
        <v>7</v>
      </c>
      <c r="F12" s="7" t="str">
        <f t="shared" si="1"/>
        <v>NateBurnsMGCS</v>
      </c>
      <c r="G12" s="7">
        <v>0.02140046296296296</v>
      </c>
      <c r="H12" s="9">
        <f>if(C12="F",vlookup(D12,'F 5M Road'!$A$2:$B$82,2,false)*G12,vlookup(D12,'M 5M Road'!$A$2:$B$82,2,false)*G12)</f>
        <v>0.02005009375</v>
      </c>
      <c r="I12" s="6">
        <f t="shared" si="2"/>
        <v>11</v>
      </c>
      <c r="J12" s="2">
        <f>vlookup(I12,'Point Table'!$A$2:$B$101,2,false)</f>
        <v>50</v>
      </c>
    </row>
    <row r="13">
      <c r="A13" s="1" t="s">
        <v>392</v>
      </c>
      <c r="B13" s="1" t="s">
        <v>393</v>
      </c>
      <c r="C13" s="1" t="s">
        <v>26</v>
      </c>
      <c r="D13" s="1">
        <v>49.0</v>
      </c>
      <c r="E13" s="1" t="s">
        <v>7</v>
      </c>
      <c r="F13" s="7" t="str">
        <f t="shared" si="1"/>
        <v>TylerBrannenMGCS</v>
      </c>
      <c r="G13" s="7">
        <v>0.02259259259259259</v>
      </c>
      <c r="H13" s="9">
        <f>if(C13="F",vlookup(D13,'F 5M Road'!$A$2:$B$82,2,false)*G13,vlookup(D13,'M 5M Road'!$A$2:$B$82,2,false)*G13)</f>
        <v>0.02017292593</v>
      </c>
      <c r="I13" s="6">
        <f t="shared" si="2"/>
        <v>12</v>
      </c>
      <c r="J13" s="2">
        <f>vlookup(I13,'Point Table'!$A$2:$B$101,2,false)</f>
        <v>47.5</v>
      </c>
    </row>
    <row r="14">
      <c r="A14" s="1" t="s">
        <v>409</v>
      </c>
      <c r="B14" s="1" t="s">
        <v>410</v>
      </c>
      <c r="C14" s="1" t="s">
        <v>26</v>
      </c>
      <c r="D14" s="1">
        <v>29.0</v>
      </c>
      <c r="E14" s="1" t="s">
        <v>13</v>
      </c>
      <c r="F14" s="7" t="str">
        <f t="shared" si="1"/>
        <v>SeanMcCauleyMRA</v>
      </c>
      <c r="G14" s="7">
        <v>0.020277777777777777</v>
      </c>
      <c r="H14" s="9">
        <f>if(C14="F",vlookup(D14,'F 5M Road'!$A$2:$B$82,2,false)*G14,vlookup(D14,'M 5M Road'!$A$2:$B$82,2,false)*G14)</f>
        <v>0.02027777778</v>
      </c>
      <c r="I14" s="6">
        <f t="shared" si="2"/>
        <v>13</v>
      </c>
      <c r="J14" s="2">
        <f>vlookup(I14,'Point Table'!$A$2:$B$101,2,false)</f>
        <v>45</v>
      </c>
    </row>
    <row r="15">
      <c r="A15" s="1" t="s">
        <v>445</v>
      </c>
      <c r="B15" s="1" t="s">
        <v>446</v>
      </c>
      <c r="C15" s="1" t="s">
        <v>26</v>
      </c>
      <c r="D15" s="1">
        <v>59.0</v>
      </c>
      <c r="E15" s="1" t="s">
        <v>9</v>
      </c>
      <c r="F15" s="7" t="str">
        <f t="shared" si="1"/>
        <v>RobDanielsMUVRC</v>
      </c>
      <c r="G15" s="7">
        <v>0.024756944444444446</v>
      </c>
      <c r="H15" s="9">
        <f>if(C15="F",vlookup(D15,'F 5M Road'!$A$2:$B$82,2,false)*G15,vlookup(D15,'M 5M Road'!$A$2:$B$82,2,false)*G15)</f>
        <v>0.02028831597</v>
      </c>
      <c r="I15" s="6">
        <f t="shared" si="2"/>
        <v>14</v>
      </c>
      <c r="J15" s="2">
        <f>vlookup(I15,'Point Table'!$A$2:$B$101,2,false)</f>
        <v>42.5</v>
      </c>
    </row>
    <row r="16">
      <c r="A16" s="1" t="s">
        <v>452</v>
      </c>
      <c r="B16" s="1" t="s">
        <v>453</v>
      </c>
      <c r="C16" s="1" t="s">
        <v>26</v>
      </c>
      <c r="D16" s="1">
        <v>47.0</v>
      </c>
      <c r="E16" s="1" t="s">
        <v>11</v>
      </c>
      <c r="F16" s="7" t="str">
        <f t="shared" si="1"/>
        <v>KenDe AlmeidaMGSRT</v>
      </c>
      <c r="G16" s="7">
        <v>0.02267361111111111</v>
      </c>
      <c r="H16" s="9">
        <f>if(C16="F",vlookup(D16,'F 5M Road'!$A$2:$B$82,2,false)*G16,vlookup(D16,'M 5M Road'!$A$2:$B$82,2,false)*G16)</f>
        <v>0.02057856944</v>
      </c>
      <c r="I16" s="6">
        <f t="shared" si="2"/>
        <v>15</v>
      </c>
      <c r="J16" s="2">
        <f>vlookup(I16,'Point Table'!$A$2:$B$101,2,false)</f>
        <v>40</v>
      </c>
    </row>
    <row r="17">
      <c r="A17" s="1" t="s">
        <v>397</v>
      </c>
      <c r="B17" s="1" t="s">
        <v>398</v>
      </c>
      <c r="C17" s="1" t="s">
        <v>26</v>
      </c>
      <c r="D17" s="1">
        <v>65.0</v>
      </c>
      <c r="E17" s="1" t="s">
        <v>10</v>
      </c>
      <c r="F17" s="7" t="str">
        <f t="shared" si="1"/>
        <v>PeterWasylakMMILL</v>
      </c>
      <c r="G17" s="7">
        <v>0.026608796296296297</v>
      </c>
      <c r="H17" s="9">
        <f>if(C17="F",vlookup(D17,'F 5M Road'!$A$2:$B$82,2,false)*G17,vlookup(D17,'M 5M Road'!$A$2:$B$82,2,false)*G17)</f>
        <v>0.02063246065</v>
      </c>
      <c r="I17" s="6">
        <f t="shared" si="2"/>
        <v>16</v>
      </c>
      <c r="J17" s="2">
        <f>vlookup(I17,'Point Table'!$A$2:$B$101,2,false)</f>
        <v>37.5</v>
      </c>
    </row>
    <row r="18">
      <c r="A18" s="1" t="s">
        <v>402</v>
      </c>
      <c r="B18" s="1" t="s">
        <v>403</v>
      </c>
      <c r="C18" s="1" t="s">
        <v>26</v>
      </c>
      <c r="D18" s="1">
        <v>62.0</v>
      </c>
      <c r="E18" s="1" t="s">
        <v>9</v>
      </c>
      <c r="F18" s="7" t="str">
        <f t="shared" si="1"/>
        <v>CharlieButtreyMUVRC</v>
      </c>
      <c r="G18" s="7">
        <v>0.025925925925925925</v>
      </c>
      <c r="H18" s="9">
        <f>if(C18="F",vlookup(D18,'F 5M Road'!$A$2:$B$82,2,false)*G18,vlookup(D18,'M 5M Road'!$A$2:$B$82,2,false)*G18)</f>
        <v>0.02067333333</v>
      </c>
      <c r="I18" s="6">
        <f t="shared" si="2"/>
        <v>17</v>
      </c>
      <c r="J18" s="2">
        <f>vlookup(I18,'Point Table'!$A$2:$B$101,2,false)</f>
        <v>35</v>
      </c>
    </row>
    <row r="19">
      <c r="A19" s="1" t="s">
        <v>431</v>
      </c>
      <c r="B19" s="1" t="s">
        <v>350</v>
      </c>
      <c r="C19" s="1" t="s">
        <v>26</v>
      </c>
      <c r="D19" s="1">
        <v>47.0</v>
      </c>
      <c r="E19" s="1" t="s">
        <v>8</v>
      </c>
      <c r="F19" s="7" t="str">
        <f t="shared" si="1"/>
        <v>KurtMullenMGDTC</v>
      </c>
      <c r="G19" s="7">
        <v>0.022916666666666665</v>
      </c>
      <c r="H19" s="9">
        <f>if(C19="F",vlookup(D19,'F 5M Road'!$A$2:$B$82,2,false)*G19,vlookup(D19,'M 5M Road'!$A$2:$B$82,2,false)*G19)</f>
        <v>0.02079916667</v>
      </c>
      <c r="I19" s="6">
        <f t="shared" si="2"/>
        <v>18</v>
      </c>
      <c r="J19" s="2">
        <f>vlookup(I19,'Point Table'!$A$2:$B$101,2,false)</f>
        <v>32.5</v>
      </c>
    </row>
    <row r="20">
      <c r="A20" s="1" t="s">
        <v>394</v>
      </c>
      <c r="B20" s="1" t="s">
        <v>395</v>
      </c>
      <c r="C20" s="1" t="s">
        <v>26</v>
      </c>
      <c r="D20" s="1">
        <v>46.0</v>
      </c>
      <c r="E20" s="1" t="s">
        <v>8</v>
      </c>
      <c r="F20" s="7" t="str">
        <f t="shared" si="1"/>
        <v>JimmieCochranMGDTC</v>
      </c>
      <c r="G20" s="7">
        <v>0.0228125</v>
      </c>
      <c r="H20" s="9">
        <f>if(C20="F",vlookup(D20,'F 5M Road'!$A$2:$B$82,2,false)*G20,vlookup(D20,'M 5M Road'!$A$2:$B$82,2,false)*G20)</f>
        <v>0.02087115625</v>
      </c>
      <c r="I20" s="6">
        <f t="shared" si="2"/>
        <v>19</v>
      </c>
      <c r="J20" s="2">
        <f>vlookup(I20,'Point Table'!$A$2:$B$101,2,false)</f>
        <v>30</v>
      </c>
    </row>
    <row r="21">
      <c r="A21" s="1" t="s">
        <v>404</v>
      </c>
      <c r="B21" s="1" t="s">
        <v>405</v>
      </c>
      <c r="C21" s="1" t="s">
        <v>26</v>
      </c>
      <c r="D21" s="1">
        <v>35.0</v>
      </c>
      <c r="E21" s="1" t="s">
        <v>8</v>
      </c>
      <c r="F21" s="7" t="str">
        <f t="shared" si="1"/>
        <v>NicholasGregoryMGDTC</v>
      </c>
      <c r="G21" s="7">
        <v>0.021111111111111112</v>
      </c>
      <c r="H21" s="9">
        <f>if(C21="F",vlookup(D21,'F 5M Road'!$A$2:$B$82,2,false)*G21,vlookup(D21,'M 5M Road'!$A$2:$B$82,2,false)*G21)</f>
        <v>0.02088733333</v>
      </c>
      <c r="I21" s="6">
        <f t="shared" si="2"/>
        <v>20</v>
      </c>
      <c r="J21" s="2">
        <f>vlookup(I21,'Point Table'!$A$2:$B$101,2,false)</f>
        <v>27.5</v>
      </c>
    </row>
    <row r="22">
      <c r="A22" s="1" t="s">
        <v>411</v>
      </c>
      <c r="B22" s="1" t="s">
        <v>412</v>
      </c>
      <c r="C22" s="1" t="s">
        <v>26</v>
      </c>
      <c r="D22" s="1">
        <v>57.0</v>
      </c>
      <c r="E22" s="1" t="s">
        <v>9</v>
      </c>
      <c r="F22" s="7" t="str">
        <f t="shared" si="1"/>
        <v>JimWestrichMUVRC</v>
      </c>
      <c r="G22" s="7">
        <v>0.02505787037037037</v>
      </c>
      <c r="H22" s="9">
        <f>if(C22="F",vlookup(D22,'F 5M Road'!$A$2:$B$82,2,false)*G22,vlookup(D22,'M 5M Road'!$A$2:$B$82,2,false)*G22)</f>
        <v>0.02090076968</v>
      </c>
      <c r="I22" s="6">
        <f t="shared" si="2"/>
        <v>21</v>
      </c>
      <c r="J22" s="2">
        <f>vlookup(I22,'Point Table'!$A$2:$B$101,2,false)</f>
        <v>25</v>
      </c>
    </row>
    <row r="23">
      <c r="A23" s="1" t="s">
        <v>413</v>
      </c>
      <c r="B23" s="1" t="s">
        <v>381</v>
      </c>
      <c r="C23" s="1" t="s">
        <v>26</v>
      </c>
      <c r="D23" s="1">
        <v>54.0</v>
      </c>
      <c r="E23" s="1" t="s">
        <v>8</v>
      </c>
      <c r="F23" s="7" t="str">
        <f t="shared" si="1"/>
        <v>JohnMcGarryMGDTC</v>
      </c>
      <c r="G23" s="7">
        <v>0.024421296296296295</v>
      </c>
      <c r="H23" s="9">
        <f>if(C23="F",vlookup(D23,'F 5M Road'!$A$2:$B$82,2,false)*G23,vlookup(D23,'M 5M Road'!$A$2:$B$82,2,false)*G23)</f>
        <v>0.02090951389</v>
      </c>
      <c r="I23" s="6">
        <f t="shared" si="2"/>
        <v>22</v>
      </c>
      <c r="J23" s="2">
        <f>vlookup(I23,'Point Table'!$A$2:$B$101,2,false)</f>
        <v>23.75</v>
      </c>
    </row>
    <row r="24">
      <c r="A24" s="1" t="s">
        <v>416</v>
      </c>
      <c r="B24" s="1" t="s">
        <v>417</v>
      </c>
      <c r="C24" s="1" t="s">
        <v>26</v>
      </c>
      <c r="D24" s="1">
        <v>51.0</v>
      </c>
      <c r="E24" s="1" t="s">
        <v>7</v>
      </c>
      <c r="F24" s="7" t="str">
        <f t="shared" si="1"/>
        <v>AndrewBraggMGCS</v>
      </c>
      <c r="G24" s="7">
        <v>0.024120370370370372</v>
      </c>
      <c r="H24" s="9">
        <f>if(C24="F",vlookup(D24,'F 5M Road'!$A$2:$B$82,2,false)*G24,vlookup(D24,'M 5M Road'!$A$2:$B$82,2,false)*G24)</f>
        <v>0.02118250926</v>
      </c>
      <c r="I24" s="6">
        <f t="shared" si="2"/>
        <v>23</v>
      </c>
      <c r="J24" s="2">
        <f>vlookup(I24,'Point Table'!$A$2:$B$101,2,false)</f>
        <v>22.5</v>
      </c>
    </row>
    <row r="25">
      <c r="A25" s="1" t="s">
        <v>411</v>
      </c>
      <c r="B25" s="1" t="s">
        <v>437</v>
      </c>
      <c r="C25" s="1" t="s">
        <v>26</v>
      </c>
      <c r="D25" s="1">
        <v>64.0</v>
      </c>
      <c r="E25" s="1" t="s">
        <v>8</v>
      </c>
      <c r="F25" s="7" t="str">
        <f t="shared" si="1"/>
        <v>JimPetersMGDTC</v>
      </c>
      <c r="G25" s="7">
        <v>0.02712962962962963</v>
      </c>
      <c r="H25" s="9">
        <f>if(C25="F",vlookup(D25,'F 5M Road'!$A$2:$B$82,2,false)*G25,vlookup(D25,'M 5M Road'!$A$2:$B$82,2,false)*G25)</f>
        <v>0.02123436111</v>
      </c>
      <c r="I25" s="6">
        <f t="shared" si="2"/>
        <v>24</v>
      </c>
      <c r="J25" s="2">
        <f>vlookup(I25,'Point Table'!$A$2:$B$101,2,false)</f>
        <v>21.25</v>
      </c>
    </row>
    <row r="26">
      <c r="A26" s="1" t="s">
        <v>443</v>
      </c>
      <c r="B26" s="1" t="s">
        <v>444</v>
      </c>
      <c r="C26" s="1" t="s">
        <v>26</v>
      </c>
      <c r="D26" s="1">
        <v>42.0</v>
      </c>
      <c r="E26" s="1" t="s">
        <v>8</v>
      </c>
      <c r="F26" s="7" t="str">
        <f t="shared" si="1"/>
        <v>EddieClementsMGDTC</v>
      </c>
      <c r="G26" s="7">
        <v>0.02269675925925926</v>
      </c>
      <c r="H26" s="9">
        <f>if(C26="F",vlookup(D26,'F 5M Road'!$A$2:$B$82,2,false)*G26,vlookup(D26,'M 5M Road'!$A$2:$B$82,2,false)*G26)</f>
        <v>0.02143254977</v>
      </c>
      <c r="I26" s="6">
        <f t="shared" si="2"/>
        <v>25</v>
      </c>
      <c r="J26" s="2">
        <f>vlookup(I26,'Point Table'!$A$2:$B$101,2,false)</f>
        <v>20</v>
      </c>
    </row>
    <row r="27">
      <c r="A27" s="1" t="s">
        <v>58</v>
      </c>
      <c r="B27" s="1" t="s">
        <v>467</v>
      </c>
      <c r="C27" s="1" t="s">
        <v>26</v>
      </c>
      <c r="D27" s="1">
        <v>44.0</v>
      </c>
      <c r="E27" s="1" t="s">
        <v>7</v>
      </c>
      <c r="F27" s="7" t="str">
        <f t="shared" si="1"/>
        <v>MichaelEricsonMGCS</v>
      </c>
      <c r="G27" s="7">
        <v>0.023148148148148147</v>
      </c>
      <c r="H27" s="9">
        <f>if(C27="F",vlookup(D27,'F 5M Road'!$A$2:$B$82,2,false)*G27,vlookup(D27,'M 5M Road'!$A$2:$B$82,2,false)*G27)</f>
        <v>0.02151851852</v>
      </c>
      <c r="I27" s="6">
        <f t="shared" si="2"/>
        <v>26</v>
      </c>
      <c r="J27" s="2">
        <f>vlookup(I27,'Point Table'!$A$2:$B$101,2,false)</f>
        <v>18.75</v>
      </c>
    </row>
    <row r="28">
      <c r="A28" s="1" t="s">
        <v>458</v>
      </c>
      <c r="B28" s="1" t="s">
        <v>325</v>
      </c>
      <c r="C28" s="1" t="s">
        <v>26</v>
      </c>
      <c r="D28" s="1">
        <v>52.0</v>
      </c>
      <c r="E28" s="1" t="s">
        <v>11</v>
      </c>
      <c r="F28" s="7" t="str">
        <f t="shared" si="1"/>
        <v>StephenLandryMGSRT</v>
      </c>
      <c r="G28" s="7">
        <v>0.025092592592592593</v>
      </c>
      <c r="H28" s="9">
        <f>if(C28="F",vlookup(D28,'F 5M Road'!$A$2:$B$82,2,false)*G28,vlookup(D28,'M 5M Road'!$A$2:$B$82,2,false)*G28)</f>
        <v>0.02185313889</v>
      </c>
      <c r="I28" s="6">
        <f t="shared" si="2"/>
        <v>27</v>
      </c>
      <c r="J28" s="2">
        <f>vlookup(I28,'Point Table'!$A$2:$B$101,2,false)</f>
        <v>17.5</v>
      </c>
    </row>
    <row r="29">
      <c r="A29" s="1" t="s">
        <v>450</v>
      </c>
      <c r="B29" s="1" t="s">
        <v>451</v>
      </c>
      <c r="C29" s="1" t="s">
        <v>26</v>
      </c>
      <c r="D29" s="1">
        <v>23.0</v>
      </c>
      <c r="E29" s="1" t="s">
        <v>10</v>
      </c>
      <c r="F29" s="7" t="str">
        <f t="shared" si="1"/>
        <v>GavinThomasMMILL</v>
      </c>
      <c r="G29" s="7">
        <v>0.021921296296296296</v>
      </c>
      <c r="H29" s="9">
        <f>if(C29="F",vlookup(D29,'F 5M Road'!$A$2:$B$82,2,false)*G29,vlookup(D29,'M 5M Road'!$A$2:$B$82,2,false)*G29)</f>
        <v>0.0219212963</v>
      </c>
      <c r="I29" s="6">
        <f t="shared" si="2"/>
        <v>28</v>
      </c>
      <c r="J29" s="2">
        <f>vlookup(I29,'Point Table'!$A$2:$B$101,2,false)</f>
        <v>16.25</v>
      </c>
      <c r="Q29" s="11"/>
    </row>
    <row r="30">
      <c r="A30" s="1" t="s">
        <v>409</v>
      </c>
      <c r="B30" s="1" t="s">
        <v>215</v>
      </c>
      <c r="C30" s="1" t="s">
        <v>26</v>
      </c>
      <c r="D30" s="1">
        <v>58.0</v>
      </c>
      <c r="E30" s="1" t="s">
        <v>8</v>
      </c>
      <c r="F30" s="7" t="str">
        <f t="shared" si="1"/>
        <v>SeanCoyleMGDTC</v>
      </c>
      <c r="G30" s="7">
        <v>0.026956018518518518</v>
      </c>
      <c r="H30" s="9">
        <f>if(C30="F",vlookup(D30,'F 5M Road'!$A$2:$B$82,2,false)*G30,vlookup(D30,'M 5M Road'!$A$2:$B$82,2,false)*G30)</f>
        <v>0.02228723611</v>
      </c>
      <c r="I30" s="6">
        <f t="shared" si="2"/>
        <v>29</v>
      </c>
      <c r="J30" s="2">
        <f>vlookup(I30,'Point Table'!$A$2:$B$101,2,false)</f>
        <v>15</v>
      </c>
    </row>
    <row r="31">
      <c r="A31" s="1" t="s">
        <v>58</v>
      </c>
      <c r="B31" s="1" t="s">
        <v>479</v>
      </c>
      <c r="C31" s="1" t="s">
        <v>26</v>
      </c>
      <c r="D31" s="1">
        <v>54.0</v>
      </c>
      <c r="E31" s="1" t="s">
        <v>9</v>
      </c>
      <c r="F31" s="7" t="str">
        <f t="shared" si="1"/>
        <v>MichaelHerronMUVRC</v>
      </c>
      <c r="G31" s="7">
        <v>0.027060185185185184</v>
      </c>
      <c r="H31" s="9">
        <f>if(C31="F",vlookup(D31,'F 5M Road'!$A$2:$B$82,2,false)*G31,vlookup(D31,'M 5M Road'!$A$2:$B$82,2,false)*G31)</f>
        <v>0.02316893056</v>
      </c>
      <c r="I31" s="6">
        <f t="shared" si="2"/>
        <v>30</v>
      </c>
      <c r="J31" s="2">
        <f>vlookup(I31,'Point Table'!$A$2:$B$101,2,false)</f>
        <v>13.75</v>
      </c>
    </row>
    <row r="32">
      <c r="A32" s="1" t="s">
        <v>46</v>
      </c>
      <c r="B32" s="1" t="s">
        <v>47</v>
      </c>
      <c r="C32" s="1" t="s">
        <v>26</v>
      </c>
      <c r="D32" s="1">
        <v>51.0</v>
      </c>
      <c r="E32" s="1" t="s">
        <v>7</v>
      </c>
      <c r="F32" s="7" t="str">
        <f t="shared" si="1"/>
        <v>EmmetCliffordMGCS</v>
      </c>
      <c r="G32" s="7">
        <v>0.02662037037037037</v>
      </c>
      <c r="H32" s="9">
        <f>if(C32="F",vlookup(D32,'F 5M Road'!$A$2:$B$82,2,false)*G32,vlookup(D32,'M 5M Road'!$A$2:$B$82,2,false)*G32)</f>
        <v>0.02337800926</v>
      </c>
      <c r="I32" s="6">
        <f t="shared" si="2"/>
        <v>31</v>
      </c>
      <c r="J32" s="2">
        <f>vlookup(I32,'Point Table'!$A$2:$B$101,2,false)</f>
        <v>12.5</v>
      </c>
    </row>
    <row r="33">
      <c r="A33" s="1" t="s">
        <v>462</v>
      </c>
      <c r="B33" s="1" t="s">
        <v>463</v>
      </c>
      <c r="C33" s="1" t="s">
        <v>26</v>
      </c>
      <c r="D33" s="1">
        <v>46.0</v>
      </c>
      <c r="E33" s="1" t="s">
        <v>10</v>
      </c>
      <c r="F33" s="7" t="str">
        <f t="shared" si="1"/>
        <v>BarryLewandowskiMMILL</v>
      </c>
      <c r="G33" s="7">
        <v>0.025868055555555554</v>
      </c>
      <c r="H33" s="9">
        <f>if(C33="F",vlookup(D33,'F 5M Road'!$A$2:$B$82,2,false)*G33,vlookup(D33,'M 5M Road'!$A$2:$B$82,2,false)*G33)</f>
        <v>0.02366668403</v>
      </c>
      <c r="I33" s="6">
        <f t="shared" si="2"/>
        <v>32</v>
      </c>
      <c r="J33" s="2">
        <f>vlookup(I33,'Point Table'!$A$2:$B$101,2,false)</f>
        <v>11.875</v>
      </c>
    </row>
    <row r="34">
      <c r="A34" s="1" t="s">
        <v>514</v>
      </c>
      <c r="B34" s="1" t="s">
        <v>346</v>
      </c>
      <c r="C34" s="1" t="s">
        <v>26</v>
      </c>
      <c r="D34" s="1">
        <v>53.0</v>
      </c>
      <c r="E34" s="1" t="s">
        <v>8</v>
      </c>
      <c r="F34" s="7" t="str">
        <f t="shared" si="1"/>
        <v>RichAdamsMGDTC</v>
      </c>
      <c r="G34" s="7">
        <v>0.02755787037037037</v>
      </c>
      <c r="H34" s="9">
        <f>if(C34="F",vlookup(D34,'F 5M Road'!$A$2:$B$82,2,false)*G34,vlookup(D34,'M 5M Road'!$A$2:$B$82,2,false)*G34)</f>
        <v>0.02379622106</v>
      </c>
      <c r="I34" s="6">
        <f t="shared" si="2"/>
        <v>33</v>
      </c>
      <c r="J34" s="2">
        <f>vlookup(I34,'Point Table'!$A$2:$B$101,2,false)</f>
        <v>11.25</v>
      </c>
    </row>
    <row r="35">
      <c r="A35" s="1" t="s">
        <v>413</v>
      </c>
      <c r="B35" s="1" t="s">
        <v>442</v>
      </c>
      <c r="C35" s="1" t="s">
        <v>26</v>
      </c>
      <c r="D35" s="1">
        <v>71.0</v>
      </c>
      <c r="E35" s="1" t="s">
        <v>9</v>
      </c>
      <c r="F35" s="7" t="str">
        <f t="shared" si="1"/>
        <v>JohnValentineMUVRC</v>
      </c>
      <c r="G35" s="7">
        <v>0.032650462962962964</v>
      </c>
      <c r="H35" s="9">
        <f>if(C35="F",vlookup(D35,'F 5M Road'!$A$2:$B$82,2,false)*G35,vlookup(D35,'M 5M Road'!$A$2:$B$82,2,false)*G35)</f>
        <v>0.02383810301</v>
      </c>
      <c r="I35" s="6">
        <f t="shared" si="2"/>
        <v>34</v>
      </c>
      <c r="J35" s="2">
        <f>vlookup(I35,'Point Table'!$A$2:$B$101,2,false)</f>
        <v>10.625</v>
      </c>
    </row>
    <row r="36">
      <c r="A36" s="1" t="s">
        <v>458</v>
      </c>
      <c r="B36" s="1" t="s">
        <v>459</v>
      </c>
      <c r="C36" s="1" t="s">
        <v>26</v>
      </c>
      <c r="D36" s="1">
        <v>52.0</v>
      </c>
      <c r="E36" s="1" t="s">
        <v>10</v>
      </c>
      <c r="F36" s="7" t="str">
        <f t="shared" si="1"/>
        <v>StephenCarrollMMILL</v>
      </c>
      <c r="G36" s="7">
        <v>0.027789351851851853</v>
      </c>
      <c r="H36" s="9">
        <f>if(C36="F",vlookup(D36,'F 5M Road'!$A$2:$B$82,2,false)*G36,vlookup(D36,'M 5M Road'!$A$2:$B$82,2,false)*G36)</f>
        <v>0.02420174653</v>
      </c>
      <c r="I36" s="6">
        <f t="shared" si="2"/>
        <v>35</v>
      </c>
      <c r="J36" s="2">
        <f>vlookup(I36,'Point Table'!$A$2:$B$101,2,false)</f>
        <v>10</v>
      </c>
    </row>
    <row r="37">
      <c r="A37" s="1" t="s">
        <v>48</v>
      </c>
      <c r="B37" s="1" t="s">
        <v>49</v>
      </c>
      <c r="C37" s="1" t="s">
        <v>26</v>
      </c>
      <c r="D37" s="1">
        <v>49.0</v>
      </c>
      <c r="E37" s="1" t="s">
        <v>8</v>
      </c>
      <c r="F37" s="7" t="str">
        <f t="shared" si="1"/>
        <v>ScottReiffMGDTC</v>
      </c>
      <c r="G37" s="7">
        <v>0.027233796296296298</v>
      </c>
      <c r="H37" s="9">
        <f>if(C37="F",vlookup(D37,'F 5M Road'!$A$2:$B$82,2,false)*G37,vlookup(D37,'M 5M Road'!$A$2:$B$82,2,false)*G37)</f>
        <v>0.02431705671</v>
      </c>
      <c r="I37" s="6">
        <f t="shared" si="2"/>
        <v>36</v>
      </c>
      <c r="J37" s="2">
        <f>vlookup(I37,'Point Table'!$A$2:$B$101,2,false)</f>
        <v>9.375</v>
      </c>
      <c r="Q37" s="11"/>
    </row>
    <row r="38">
      <c r="A38" s="1" t="s">
        <v>411</v>
      </c>
      <c r="B38" s="1" t="s">
        <v>528</v>
      </c>
      <c r="C38" s="1" t="s">
        <v>26</v>
      </c>
      <c r="D38" s="1">
        <v>67.0</v>
      </c>
      <c r="E38" s="1" t="s">
        <v>7</v>
      </c>
      <c r="F38" s="7" t="str">
        <f t="shared" si="1"/>
        <v>JimEckeMGCS</v>
      </c>
      <c r="G38" s="7">
        <v>0.03200231481481482</v>
      </c>
      <c r="H38" s="9">
        <f>if(C38="F",vlookup(D38,'F 5M Road'!$A$2:$B$82,2,false)*G38,vlookup(D38,'M 5M Road'!$A$2:$B$82,2,false)*G38)</f>
        <v>0.02434416088</v>
      </c>
      <c r="I38" s="6">
        <f t="shared" si="2"/>
        <v>37</v>
      </c>
      <c r="J38" s="2">
        <f>vlookup(I38,'Point Table'!$A$2:$B$101,2,false)</f>
        <v>8.75</v>
      </c>
    </row>
    <row r="39">
      <c r="A39" s="1" t="s">
        <v>397</v>
      </c>
      <c r="B39" s="1" t="s">
        <v>526</v>
      </c>
      <c r="C39" s="1" t="s">
        <v>26</v>
      </c>
      <c r="D39" s="1">
        <v>62.0</v>
      </c>
      <c r="E39" s="1" t="s">
        <v>8</v>
      </c>
      <c r="F39" s="7" t="str">
        <f t="shared" si="1"/>
        <v>PeterCalabreseMGDTC</v>
      </c>
      <c r="G39" s="7">
        <v>0.03085648148148148</v>
      </c>
      <c r="H39" s="9">
        <f>if(C39="F",vlookup(D39,'F 5M Road'!$A$2:$B$82,2,false)*G39,vlookup(D39,'M 5M Road'!$A$2:$B$82,2,false)*G39)</f>
        <v>0.02460495833</v>
      </c>
      <c r="I39" s="6">
        <f t="shared" si="2"/>
        <v>38</v>
      </c>
      <c r="J39" s="2">
        <f>vlookup(I39,'Point Table'!$A$2:$B$101,2,false)</f>
        <v>8.125</v>
      </c>
    </row>
    <row r="40">
      <c r="A40" s="1" t="s">
        <v>537</v>
      </c>
      <c r="B40" s="1" t="s">
        <v>538</v>
      </c>
      <c r="C40" s="1" t="s">
        <v>26</v>
      </c>
      <c r="D40" s="1">
        <v>35.0</v>
      </c>
      <c r="E40" s="1" t="s">
        <v>11</v>
      </c>
      <c r="F40" s="7" t="str">
        <f t="shared" si="1"/>
        <v>PhilBroganMGSRT</v>
      </c>
      <c r="G40" s="7">
        <v>0.024953703703703704</v>
      </c>
      <c r="H40" s="9">
        <f>if(C40="F",vlookup(D40,'F 5M Road'!$A$2:$B$82,2,false)*G40,vlookup(D40,'M 5M Road'!$A$2:$B$82,2,false)*G40)</f>
        <v>0.02468919444</v>
      </c>
      <c r="I40" s="6">
        <f t="shared" si="2"/>
        <v>39</v>
      </c>
      <c r="J40" s="2">
        <f>vlookup(I40,'Point Table'!$A$2:$B$101,2,false)</f>
        <v>7.5</v>
      </c>
    </row>
    <row r="41">
      <c r="A41" s="1" t="s">
        <v>545</v>
      </c>
      <c r="B41" s="1" t="s">
        <v>134</v>
      </c>
      <c r="C41" s="1" t="s">
        <v>26</v>
      </c>
      <c r="D41" s="1">
        <v>75.0</v>
      </c>
      <c r="E41" s="1" t="s">
        <v>11</v>
      </c>
      <c r="F41" s="7" t="str">
        <f t="shared" si="1"/>
        <v>BobTeschekMGSRT</v>
      </c>
      <c r="G41" s="7">
        <v>0.03575231481481481</v>
      </c>
      <c r="H41" s="9">
        <f>if(C41="F",vlookup(D41,'F 5M Road'!$A$2:$B$82,2,false)*G41,vlookup(D41,'M 5M Road'!$A$2:$B$82,2,false)*G41)</f>
        <v>0.02469054861</v>
      </c>
      <c r="I41" s="6">
        <f t="shared" si="2"/>
        <v>40</v>
      </c>
      <c r="J41" s="2">
        <f>vlookup(I41,'Point Table'!$A$2:$B$101,2,false)</f>
        <v>6.875</v>
      </c>
    </row>
    <row r="42">
      <c r="A42" s="1" t="s">
        <v>464</v>
      </c>
      <c r="B42" s="1" t="s">
        <v>370</v>
      </c>
      <c r="C42" s="1" t="s">
        <v>26</v>
      </c>
      <c r="D42" s="8">
        <v>20.0</v>
      </c>
      <c r="E42" s="1" t="s">
        <v>9</v>
      </c>
      <c r="F42" s="7" t="str">
        <f t="shared" si="1"/>
        <v>GunnerCurrierMUVRC</v>
      </c>
      <c r="G42" s="7">
        <v>0.025011574074074075</v>
      </c>
      <c r="H42" s="9">
        <f>if(C42="F",vlookup(D42,'F 5M Road'!$A$2:$B$82,2,false)*G42,vlookup(D42,'M 5M Road'!$A$2:$B$82,2,false)*G42)</f>
        <v>0.02501157407</v>
      </c>
      <c r="I42" s="6">
        <f t="shared" si="2"/>
        <v>41</v>
      </c>
      <c r="J42" s="2">
        <f>vlookup(I42,'Point Table'!$A$2:$B$101,2,false)</f>
        <v>6.25</v>
      </c>
    </row>
    <row r="43">
      <c r="A43" s="1" t="s">
        <v>539</v>
      </c>
      <c r="B43" s="1" t="s">
        <v>550</v>
      </c>
      <c r="C43" s="1" t="s">
        <v>26</v>
      </c>
      <c r="D43" s="1">
        <v>54.0</v>
      </c>
      <c r="E43" s="1" t="s">
        <v>11</v>
      </c>
      <c r="F43" s="7" t="str">
        <f t="shared" si="1"/>
        <v>TimothyChrysostomMGSRT</v>
      </c>
      <c r="G43" s="7">
        <v>0.029247685185185186</v>
      </c>
      <c r="H43" s="9">
        <f>if(C43="F",vlookup(D43,'F 5M Road'!$A$2:$B$82,2,false)*G43,vlookup(D43,'M 5M Road'!$A$2:$B$82,2,false)*G43)</f>
        <v>0.02504186806</v>
      </c>
      <c r="I43" s="6">
        <f t="shared" si="2"/>
        <v>42</v>
      </c>
      <c r="J43" s="2">
        <f>vlookup(I43,'Point Table'!$A$2:$B$101,2,false)</f>
        <v>5.9375</v>
      </c>
    </row>
    <row r="44">
      <c r="A44" s="1" t="s">
        <v>50</v>
      </c>
      <c r="B44" s="1" t="s">
        <v>51</v>
      </c>
      <c r="C44" s="1" t="s">
        <v>26</v>
      </c>
      <c r="D44" s="1">
        <v>47.0</v>
      </c>
      <c r="E44" s="1" t="s">
        <v>8</v>
      </c>
      <c r="F44" s="7" t="str">
        <f t="shared" si="1"/>
        <v>JamesAikenMGDTC</v>
      </c>
      <c r="G44" s="7">
        <v>0.027662037037037037</v>
      </c>
      <c r="H44" s="9">
        <f>if(C44="F",vlookup(D44,'F 5M Road'!$A$2:$B$82,2,false)*G44,vlookup(D44,'M 5M Road'!$A$2:$B$82,2,false)*G44)</f>
        <v>0.02510606481</v>
      </c>
      <c r="I44" s="6">
        <f t="shared" si="2"/>
        <v>43</v>
      </c>
      <c r="J44" s="2">
        <f>vlookup(I44,'Point Table'!$A$2:$B$101,2,false)</f>
        <v>5.625</v>
      </c>
    </row>
    <row r="45">
      <c r="A45" s="1" t="s">
        <v>29</v>
      </c>
      <c r="B45" s="1" t="s">
        <v>485</v>
      </c>
      <c r="C45" s="1" t="s">
        <v>26</v>
      </c>
      <c r="D45" s="1">
        <v>60.0</v>
      </c>
      <c r="E45" s="1" t="s">
        <v>8</v>
      </c>
      <c r="F45" s="7" t="str">
        <f t="shared" si="1"/>
        <v>MarkLutterMGDTC</v>
      </c>
      <c r="G45" s="7">
        <v>0.031030092592592592</v>
      </c>
      <c r="H45" s="9">
        <f>if(C45="F",vlookup(D45,'F 5M Road'!$A$2:$B$82,2,false)*G45,vlookup(D45,'M 5M Road'!$A$2:$B$82,2,false)*G45)</f>
        <v>0.02519953819</v>
      </c>
      <c r="I45" s="6">
        <f t="shared" si="2"/>
        <v>44</v>
      </c>
      <c r="J45" s="2">
        <f>vlookup(I45,'Point Table'!$A$2:$B$101,2,false)</f>
        <v>5.3125</v>
      </c>
    </row>
    <row r="46">
      <c r="A46" s="1" t="s">
        <v>486</v>
      </c>
      <c r="B46" s="1" t="s">
        <v>487</v>
      </c>
      <c r="C46" s="1" t="s">
        <v>26</v>
      </c>
      <c r="D46" s="1">
        <v>58.0</v>
      </c>
      <c r="E46" s="1" t="s">
        <v>8</v>
      </c>
      <c r="F46" s="7" t="str">
        <f t="shared" si="1"/>
        <v>ColinO'MearaMGDTC</v>
      </c>
      <c r="G46" s="7">
        <v>0.030520833333333334</v>
      </c>
      <c r="H46" s="9">
        <f>if(C46="F",vlookup(D46,'F 5M Road'!$A$2:$B$82,2,false)*G46,vlookup(D46,'M 5M Road'!$A$2:$B$82,2,false)*G46)</f>
        <v>0.025234625</v>
      </c>
      <c r="I46" s="6">
        <f t="shared" si="2"/>
        <v>45</v>
      </c>
      <c r="J46" s="2">
        <f>vlookup(I46,'Point Table'!$A$2:$B$101,2,false)</f>
        <v>5</v>
      </c>
    </row>
    <row r="47">
      <c r="A47" s="1" t="s">
        <v>458</v>
      </c>
      <c r="B47" s="1" t="s">
        <v>494</v>
      </c>
      <c r="C47" s="1" t="s">
        <v>26</v>
      </c>
      <c r="D47" s="1">
        <v>42.0</v>
      </c>
      <c r="E47" s="1" t="s">
        <v>7</v>
      </c>
      <c r="F47" s="7" t="str">
        <f t="shared" si="1"/>
        <v>StephenRouleauMGCS</v>
      </c>
      <c r="G47" s="7">
        <v>0.026979166666666665</v>
      </c>
      <c r="H47" s="9">
        <f>if(C47="F",vlookup(D47,'F 5M Road'!$A$2:$B$82,2,false)*G47,vlookup(D47,'M 5M Road'!$A$2:$B$82,2,false)*G47)</f>
        <v>0.02547642708</v>
      </c>
      <c r="I47" s="6">
        <f t="shared" si="2"/>
        <v>46</v>
      </c>
      <c r="J47" s="2">
        <f>vlookup(I47,'Point Table'!$A$2:$B$101,2,false)</f>
        <v>4.6875</v>
      </c>
    </row>
    <row r="48">
      <c r="A48" s="1" t="s">
        <v>557</v>
      </c>
      <c r="B48" s="1" t="s">
        <v>558</v>
      </c>
      <c r="C48" s="1" t="s">
        <v>26</v>
      </c>
      <c r="D48" s="1">
        <v>39.0</v>
      </c>
      <c r="E48" s="1" t="s">
        <v>13</v>
      </c>
      <c r="F48" s="7" t="str">
        <f t="shared" si="1"/>
        <v>JeremiahGouldMRA</v>
      </c>
      <c r="G48" s="7">
        <v>0.026377314814814815</v>
      </c>
      <c r="H48" s="9">
        <f>if(C48="F",vlookup(D48,'F 5M Road'!$A$2:$B$82,2,false)*G48,vlookup(D48,'M 5M Road'!$A$2:$B$82,2,false)*G48)</f>
        <v>0.02548839931</v>
      </c>
      <c r="I48" s="6">
        <f t="shared" si="2"/>
        <v>47</v>
      </c>
      <c r="J48" s="2">
        <f>vlookup(I48,'Point Table'!$A$2:$B$101,2,false)</f>
        <v>4.375</v>
      </c>
    </row>
    <row r="49">
      <c r="A49" s="1" t="s">
        <v>532</v>
      </c>
      <c r="B49" s="1" t="s">
        <v>553</v>
      </c>
      <c r="C49" s="1" t="s">
        <v>26</v>
      </c>
      <c r="D49" s="1">
        <v>50.0</v>
      </c>
      <c r="E49" s="1" t="s">
        <v>10</v>
      </c>
      <c r="F49" s="7" t="str">
        <f t="shared" si="1"/>
        <v>JeremyGillMMILL</v>
      </c>
      <c r="G49" s="7">
        <v>0.02886574074074074</v>
      </c>
      <c r="H49" s="9">
        <f>if(C49="F",vlookup(D49,'F 5M Road'!$A$2:$B$82,2,false)*G49,vlookup(D49,'M 5M Road'!$A$2:$B$82,2,false)*G49)</f>
        <v>0.02556061343</v>
      </c>
      <c r="I49" s="6">
        <f t="shared" si="2"/>
        <v>48</v>
      </c>
      <c r="J49" s="2">
        <f>vlookup(I49,'Point Table'!$A$2:$B$101,2,false)</f>
        <v>4.0625</v>
      </c>
    </row>
    <row r="50">
      <c r="A50" s="1" t="s">
        <v>483</v>
      </c>
      <c r="B50" s="1" t="s">
        <v>484</v>
      </c>
      <c r="C50" s="1" t="s">
        <v>26</v>
      </c>
      <c r="D50" s="1">
        <v>36.0</v>
      </c>
      <c r="E50" s="1" t="s">
        <v>8</v>
      </c>
      <c r="F50" s="7" t="str">
        <f t="shared" si="1"/>
        <v>RonaldGallantMGDTC</v>
      </c>
      <c r="G50" s="7">
        <v>0.02596064814814815</v>
      </c>
      <c r="H50" s="9">
        <f>if(C50="F",vlookup(D50,'F 5M Road'!$A$2:$B$82,2,false)*G50,vlookup(D50,'M 5M Road'!$A$2:$B$82,2,false)*G50)</f>
        <v>0.0255660463</v>
      </c>
      <c r="I50" s="6">
        <f t="shared" si="2"/>
        <v>49</v>
      </c>
      <c r="J50" s="2">
        <f>vlookup(I50,'Point Table'!$A$2:$B$101,2,false)</f>
        <v>3.75</v>
      </c>
    </row>
    <row r="51">
      <c r="A51" s="1" t="s">
        <v>468</v>
      </c>
      <c r="B51" s="1" t="s">
        <v>502</v>
      </c>
      <c r="C51" s="1" t="s">
        <v>26</v>
      </c>
      <c r="D51" s="1">
        <v>48.0</v>
      </c>
      <c r="E51" s="1" t="s">
        <v>9</v>
      </c>
      <c r="F51" s="7" t="str">
        <f t="shared" si="1"/>
        <v>RickJuniorMUVRC</v>
      </c>
      <c r="G51" s="7">
        <v>0.028449074074074075</v>
      </c>
      <c r="H51" s="9">
        <f>if(C51="F",vlookup(D51,'F 5M Road'!$A$2:$B$82,2,false)*G51,vlookup(D51,'M 5M Road'!$A$2:$B$82,2,false)*G51)</f>
        <v>0.02560985648</v>
      </c>
      <c r="I51" s="6">
        <f t="shared" si="2"/>
        <v>50</v>
      </c>
      <c r="J51" s="2">
        <f>vlookup(I51,'Point Table'!$A$2:$B$101,2,false)</f>
        <v>3.4375</v>
      </c>
    </row>
    <row r="52">
      <c r="A52" s="1" t="s">
        <v>54</v>
      </c>
      <c r="B52" s="1" t="s">
        <v>55</v>
      </c>
      <c r="C52" s="1" t="s">
        <v>26</v>
      </c>
      <c r="D52" s="1">
        <v>62.0</v>
      </c>
      <c r="E52" s="1" t="s">
        <v>7</v>
      </c>
      <c r="F52" s="7" t="str">
        <f t="shared" si="1"/>
        <v>BruceContiMGCS</v>
      </c>
      <c r="G52" s="7">
        <v>0.032372685185185185</v>
      </c>
      <c r="H52" s="9">
        <f>if(C52="F",vlookup(D52,'F 5M Road'!$A$2:$B$82,2,false)*G52,vlookup(D52,'M 5M Road'!$A$2:$B$82,2,false)*G52)</f>
        <v>0.02581397917</v>
      </c>
      <c r="I52" s="6">
        <f t="shared" si="2"/>
        <v>51</v>
      </c>
      <c r="J52" s="2">
        <f>vlookup(I52,'Point Table'!$A$2:$B$101,2,false)</f>
        <v>3.125</v>
      </c>
    </row>
    <row r="53">
      <c r="A53" s="1" t="s">
        <v>523</v>
      </c>
      <c r="B53" s="1" t="s">
        <v>525</v>
      </c>
      <c r="C53" s="1" t="s">
        <v>26</v>
      </c>
      <c r="D53" s="1">
        <v>49.0</v>
      </c>
      <c r="E53" s="1" t="s">
        <v>7</v>
      </c>
      <c r="F53" s="7" t="str">
        <f t="shared" si="1"/>
        <v>MatthewShapiroMGCS</v>
      </c>
      <c r="G53" s="7">
        <v>0.03017361111111111</v>
      </c>
      <c r="H53" s="9">
        <f>if(C53="F",vlookup(D53,'F 5M Road'!$A$2:$B$82,2,false)*G53,vlookup(D53,'M 5M Road'!$A$2:$B$82,2,false)*G53)</f>
        <v>0.02694201736</v>
      </c>
      <c r="I53" s="6">
        <f t="shared" si="2"/>
        <v>52</v>
      </c>
      <c r="J53" s="2">
        <f>vlookup(I53,'Point Table'!$A$2:$B$101,2,false)</f>
        <v>2.96875</v>
      </c>
    </row>
    <row r="54">
      <c r="A54" s="1" t="s">
        <v>530</v>
      </c>
      <c r="B54" s="1" t="s">
        <v>531</v>
      </c>
      <c r="C54" s="1" t="s">
        <v>26</v>
      </c>
      <c r="D54" s="1">
        <v>52.0</v>
      </c>
      <c r="E54" s="1" t="s">
        <v>8</v>
      </c>
      <c r="F54" s="7" t="str">
        <f t="shared" si="1"/>
        <v>JoseVelhoMGDTC</v>
      </c>
      <c r="G54" s="7">
        <v>0.031041666666666665</v>
      </c>
      <c r="H54" s="9">
        <f>if(C54="F",vlookup(D54,'F 5M Road'!$A$2:$B$82,2,false)*G54,vlookup(D54,'M 5M Road'!$A$2:$B$82,2,false)*G54)</f>
        <v>0.0270341875</v>
      </c>
      <c r="I54" s="6">
        <f t="shared" si="2"/>
        <v>53</v>
      </c>
      <c r="J54" s="2">
        <f>vlookup(I54,'Point Table'!$A$2:$B$101,2,false)</f>
        <v>2.8125</v>
      </c>
    </row>
    <row r="55">
      <c r="A55" s="1" t="s">
        <v>389</v>
      </c>
      <c r="B55" s="1" t="s">
        <v>571</v>
      </c>
      <c r="C55" s="1" t="s">
        <v>26</v>
      </c>
      <c r="D55" s="1">
        <v>55.0</v>
      </c>
      <c r="E55" s="1" t="s">
        <v>10</v>
      </c>
      <c r="F55" s="7" t="str">
        <f t="shared" si="1"/>
        <v>ChristopherBaermanMMILL</v>
      </c>
      <c r="G55" s="7">
        <v>0.03252314814814815</v>
      </c>
      <c r="H55" s="9">
        <f>if(C55="F",vlookup(D55,'F 5M Road'!$A$2:$B$82,2,false)*G55,vlookup(D55,'M 5M Road'!$A$2:$B$82,2,false)*G55)</f>
        <v>0.02760564815</v>
      </c>
      <c r="I55" s="6">
        <f t="shared" si="2"/>
        <v>54</v>
      </c>
      <c r="J55" s="2">
        <f>vlookup(I55,'Point Table'!$A$2:$B$101,2,false)</f>
        <v>2.65625</v>
      </c>
    </row>
    <row r="56">
      <c r="A56" s="1" t="s">
        <v>572</v>
      </c>
      <c r="B56" s="1" t="s">
        <v>573</v>
      </c>
      <c r="C56" s="1" t="s">
        <v>26</v>
      </c>
      <c r="D56" s="1">
        <v>80.0</v>
      </c>
      <c r="E56" s="1" t="s">
        <v>12</v>
      </c>
      <c r="F56" s="7" t="str">
        <f t="shared" si="1"/>
        <v>LucienTrudeauMGMRC</v>
      </c>
      <c r="G56" s="7">
        <v>0.044270833333333336</v>
      </c>
      <c r="H56" s="9">
        <f>if(C56="F",vlookup(D56,'F 5M Road'!$A$2:$B$82,2,false)*G56,vlookup(D56,'M 5M Road'!$A$2:$B$82,2,false)*G56)</f>
        <v>0.02774010417</v>
      </c>
      <c r="I56" s="6">
        <f t="shared" si="2"/>
        <v>55</v>
      </c>
      <c r="J56" s="2">
        <f>vlookup(I56,'Point Table'!$A$2:$B$101,2,false)</f>
        <v>2.5</v>
      </c>
    </row>
    <row r="57">
      <c r="A57" s="1" t="s">
        <v>473</v>
      </c>
      <c r="B57" s="1" t="s">
        <v>113</v>
      </c>
      <c r="C57" s="1" t="s">
        <v>26</v>
      </c>
      <c r="D57" s="1">
        <v>66.0</v>
      </c>
      <c r="E57" s="1" t="s">
        <v>8</v>
      </c>
      <c r="F57" s="7" t="str">
        <f t="shared" si="1"/>
        <v>GarySomogieMGDTC</v>
      </c>
      <c r="G57" s="7">
        <v>0.03646990740740741</v>
      </c>
      <c r="H57" s="9">
        <f>if(C57="F",vlookup(D57,'F 5M Road'!$A$2:$B$82,2,false)*G57,vlookup(D57,'M 5M Road'!$A$2:$B$82,2,false)*G57)</f>
        <v>0.02801253588</v>
      </c>
      <c r="I57" s="6">
        <f t="shared" si="2"/>
        <v>56</v>
      </c>
      <c r="J57" s="2">
        <f>vlookup(I57,'Point Table'!$A$2:$B$101,2,false)</f>
        <v>2.34375</v>
      </c>
    </row>
    <row r="58">
      <c r="A58" s="1" t="s">
        <v>579</v>
      </c>
      <c r="B58" s="1" t="s">
        <v>580</v>
      </c>
      <c r="C58" s="1" t="s">
        <v>26</v>
      </c>
      <c r="D58" s="8">
        <v>20.0</v>
      </c>
      <c r="E58" s="1" t="s">
        <v>15</v>
      </c>
      <c r="F58" s="7" t="str">
        <f t="shared" si="1"/>
        <v>MaxGoupilMSIX03</v>
      </c>
      <c r="G58" s="7">
        <v>0.028761574074074075</v>
      </c>
      <c r="H58" s="9">
        <f>if(C58="F",vlookup(D58,'F 5M Road'!$A$2:$B$82,2,false)*G58,vlookup(D58,'M 5M Road'!$A$2:$B$82,2,false)*G58)</f>
        <v>0.02876157407</v>
      </c>
      <c r="I58" s="6">
        <f t="shared" si="2"/>
        <v>57</v>
      </c>
      <c r="J58" s="2">
        <f>vlookup(I58,'Point Table'!$A$2:$B$101,2,false)</f>
        <v>2.1875</v>
      </c>
    </row>
    <row r="59">
      <c r="A59" s="1" t="s">
        <v>582</v>
      </c>
      <c r="B59" s="1" t="s">
        <v>583</v>
      </c>
      <c r="C59" s="1" t="s">
        <v>26</v>
      </c>
      <c r="D59" s="1">
        <v>49.0</v>
      </c>
      <c r="E59" s="1" t="s">
        <v>8</v>
      </c>
      <c r="F59" s="7" t="str">
        <f t="shared" si="1"/>
        <v>RichardChristianMGDTC</v>
      </c>
      <c r="G59" s="7">
        <v>0.032337962962962964</v>
      </c>
      <c r="H59" s="9">
        <f>if(C59="F",vlookup(D59,'F 5M Road'!$A$2:$B$82,2,false)*G59,vlookup(D59,'M 5M Road'!$A$2:$B$82,2,false)*G59)</f>
        <v>0.02887456713</v>
      </c>
      <c r="I59" s="6">
        <f t="shared" si="2"/>
        <v>58</v>
      </c>
      <c r="J59" s="2">
        <f>vlookup(I59,'Point Table'!$A$2:$B$101,2,false)</f>
        <v>2.03125</v>
      </c>
    </row>
    <row r="60">
      <c r="A60" s="1" t="s">
        <v>535</v>
      </c>
      <c r="B60" s="1" t="s">
        <v>536</v>
      </c>
      <c r="C60" s="1" t="s">
        <v>26</v>
      </c>
      <c r="D60" s="1">
        <v>46.0</v>
      </c>
      <c r="E60" s="1" t="s">
        <v>8</v>
      </c>
      <c r="F60" s="7" t="str">
        <f t="shared" si="1"/>
        <v>ClintHavensMGDTC</v>
      </c>
      <c r="G60" s="7">
        <v>0.032025462962962964</v>
      </c>
      <c r="H60" s="9">
        <f>if(C60="F",vlookup(D60,'F 5M Road'!$A$2:$B$82,2,false)*G60,vlookup(D60,'M 5M Road'!$A$2:$B$82,2,false)*G60)</f>
        <v>0.02930009606</v>
      </c>
      <c r="I60" s="6">
        <f t="shared" si="2"/>
        <v>59</v>
      </c>
      <c r="J60" s="2">
        <f>vlookup(I60,'Point Table'!$A$2:$B$101,2,false)</f>
        <v>1.875</v>
      </c>
    </row>
    <row r="61">
      <c r="A61" s="1" t="s">
        <v>58</v>
      </c>
      <c r="B61" s="1" t="s">
        <v>70</v>
      </c>
      <c r="C61" s="1" t="s">
        <v>26</v>
      </c>
      <c r="D61" s="1">
        <v>78.0</v>
      </c>
      <c r="E61" s="1" t="s">
        <v>9</v>
      </c>
      <c r="F61" s="7" t="str">
        <f t="shared" si="1"/>
        <v>MichaelGonnermanMUVRC</v>
      </c>
      <c r="G61" s="7">
        <v>0.045613425925925925</v>
      </c>
      <c r="H61" s="9">
        <f>if(C61="F",vlookup(D61,'F 5M Road'!$A$2:$B$82,2,false)*G61,vlookup(D61,'M 5M Road'!$A$2:$B$82,2,false)*G61)</f>
        <v>0.0298357419</v>
      </c>
      <c r="I61" s="6">
        <f t="shared" si="2"/>
        <v>60</v>
      </c>
      <c r="J61" s="2">
        <f>vlookup(I61,'Point Table'!$A$2:$B$101,2,false)</f>
        <v>1.71875</v>
      </c>
    </row>
    <row r="62">
      <c r="A62" s="1" t="s">
        <v>58</v>
      </c>
      <c r="B62" s="1" t="s">
        <v>59</v>
      </c>
      <c r="C62" s="1" t="s">
        <v>26</v>
      </c>
      <c r="D62" s="1">
        <v>35.0</v>
      </c>
      <c r="E62" s="1" t="s">
        <v>8</v>
      </c>
      <c r="F62" s="7" t="str">
        <f t="shared" si="1"/>
        <v>MichaelElliottMGDTC</v>
      </c>
      <c r="G62" s="7">
        <v>0.030648148148148147</v>
      </c>
      <c r="H62" s="9">
        <f>if(C62="F",vlookup(D62,'F 5M Road'!$A$2:$B$82,2,false)*G62,vlookup(D62,'M 5M Road'!$A$2:$B$82,2,false)*G62)</f>
        <v>0.03032327778</v>
      </c>
      <c r="I62" s="6">
        <f t="shared" si="2"/>
        <v>61</v>
      </c>
      <c r="J62" s="2">
        <f>vlookup(I62,'Point Table'!$A$2:$B$101,2,false)</f>
        <v>1.5625</v>
      </c>
    </row>
    <row r="63">
      <c r="A63" s="1" t="s">
        <v>549</v>
      </c>
      <c r="B63" s="1" t="s">
        <v>129</v>
      </c>
      <c r="C63" s="1" t="s">
        <v>26</v>
      </c>
      <c r="D63" s="1">
        <v>38.0</v>
      </c>
      <c r="E63" s="1" t="s">
        <v>10</v>
      </c>
      <c r="F63" s="7" t="str">
        <f t="shared" si="1"/>
        <v>CarterBrownMMILL</v>
      </c>
      <c r="G63" s="7">
        <v>0.031157407407407408</v>
      </c>
      <c r="H63" s="9">
        <f>if(C63="F",vlookup(D63,'F 5M Road'!$A$2:$B$82,2,false)*G63,vlookup(D63,'M 5M Road'!$A$2:$B$82,2,false)*G63)</f>
        <v>0.03032550463</v>
      </c>
      <c r="I63" s="6">
        <f t="shared" si="2"/>
        <v>62</v>
      </c>
      <c r="J63" s="2">
        <f>vlookup(I63,'Point Table'!$A$2:$B$101,2,false)</f>
        <v>1.484375</v>
      </c>
    </row>
    <row r="64">
      <c r="A64" s="1" t="s">
        <v>476</v>
      </c>
      <c r="B64" s="1" t="s">
        <v>587</v>
      </c>
      <c r="C64" s="1" t="s">
        <v>26</v>
      </c>
      <c r="D64" s="1">
        <v>45.0</v>
      </c>
      <c r="E64" s="1" t="s">
        <v>7</v>
      </c>
      <c r="F64" s="7" t="str">
        <f t="shared" si="1"/>
        <v>AdamGerhardMGCS</v>
      </c>
      <c r="G64" s="7">
        <v>0.03392361111111111</v>
      </c>
      <c r="H64" s="9">
        <f>if(C64="F",vlookup(D64,'F 5M Road'!$A$2:$B$82,2,false)*G64,vlookup(D64,'M 5M Road'!$A$2:$B$82,2,false)*G64)</f>
        <v>0.03128774653</v>
      </c>
      <c r="I64" s="6">
        <f t="shared" si="2"/>
        <v>63</v>
      </c>
      <c r="J64" s="2">
        <f>vlookup(I64,'Point Table'!$A$2:$B$101,2,false)</f>
        <v>1.40625</v>
      </c>
    </row>
    <row r="65">
      <c r="A65" s="1" t="s">
        <v>497</v>
      </c>
      <c r="B65" s="1" t="s">
        <v>498</v>
      </c>
      <c r="C65" s="1" t="s">
        <v>26</v>
      </c>
      <c r="D65" s="1">
        <v>75.0</v>
      </c>
      <c r="E65" s="1" t="s">
        <v>7</v>
      </c>
      <c r="F65" s="7" t="str">
        <f t="shared" si="1"/>
        <v>RaymondBoutotteMGCS</v>
      </c>
      <c r="G65" s="7">
        <v>0.04633101851851852</v>
      </c>
      <c r="H65" s="9">
        <f>if(C65="F",vlookup(D65,'F 5M Road'!$A$2:$B$82,2,false)*G65,vlookup(D65,'M 5M Road'!$A$2:$B$82,2,false)*G65)</f>
        <v>0.03199620139</v>
      </c>
      <c r="I65" s="6">
        <f t="shared" si="2"/>
        <v>64</v>
      </c>
      <c r="J65" s="2">
        <f>vlookup(I65,'Point Table'!$A$2:$B$101,2,false)</f>
        <v>1.328125</v>
      </c>
    </row>
    <row r="66">
      <c r="A66" s="1" t="s">
        <v>430</v>
      </c>
      <c r="B66" s="1" t="s">
        <v>588</v>
      </c>
      <c r="C66" s="1" t="s">
        <v>26</v>
      </c>
      <c r="D66" s="1">
        <v>35.0</v>
      </c>
      <c r="E66" s="1" t="s">
        <v>10</v>
      </c>
      <c r="F66" s="7" t="str">
        <f t="shared" si="1"/>
        <v>MikeLynchMMILL</v>
      </c>
      <c r="G66" s="7">
        <v>0.032962962962962965</v>
      </c>
      <c r="H66" s="9">
        <f>if(C66="F",vlookup(D66,'F 5M Road'!$A$2:$B$82,2,false)*G66,vlookup(D66,'M 5M Road'!$A$2:$B$82,2,false)*G66)</f>
        <v>0.03261355556</v>
      </c>
      <c r="I66" s="6">
        <f t="shared" si="2"/>
        <v>65</v>
      </c>
      <c r="J66" s="2">
        <f>vlookup(I66,'Point Table'!$A$2:$B$101,2,false)</f>
        <v>1.25</v>
      </c>
    </row>
    <row r="67">
      <c r="A67" s="1" t="s">
        <v>48</v>
      </c>
      <c r="B67" s="1" t="s">
        <v>591</v>
      </c>
      <c r="C67" s="1" t="s">
        <v>26</v>
      </c>
      <c r="D67" s="1">
        <v>33.0</v>
      </c>
      <c r="E67" s="1" t="s">
        <v>10</v>
      </c>
      <c r="F67" s="7" t="str">
        <f t="shared" si="1"/>
        <v>ScottPerryMMILL</v>
      </c>
      <c r="G67" s="7">
        <v>0.033229166666666664</v>
      </c>
      <c r="H67" s="9">
        <f>if(C67="F",vlookup(D67,'F 5M Road'!$A$2:$B$82,2,false)*G67,vlookup(D67,'M 5M Road'!$A$2:$B$82,2,false)*G67)</f>
        <v>0.03309625</v>
      </c>
      <c r="I67" s="6">
        <f t="shared" si="2"/>
        <v>66</v>
      </c>
      <c r="J67" s="2">
        <f>vlookup(I67,'Point Table'!$A$2:$B$101,2,false)</f>
        <v>1.171875</v>
      </c>
    </row>
    <row r="68">
      <c r="A68" s="1" t="s">
        <v>216</v>
      </c>
      <c r="B68" s="1" t="s">
        <v>589</v>
      </c>
      <c r="C68" s="1" t="s">
        <v>26</v>
      </c>
      <c r="D68" s="1">
        <v>52.0</v>
      </c>
      <c r="E68" s="1" t="s">
        <v>7</v>
      </c>
      <c r="F68" s="7" t="str">
        <f t="shared" si="1"/>
        <v>ChrisMabonMGCS</v>
      </c>
      <c r="G68" s="7">
        <v>0.03888888888888889</v>
      </c>
      <c r="H68" s="9">
        <f>if(C68="F",vlookup(D68,'F 5M Road'!$A$2:$B$82,2,false)*G68,vlookup(D68,'M 5M Road'!$A$2:$B$82,2,false)*G68)</f>
        <v>0.03386833333</v>
      </c>
      <c r="I68" s="6">
        <f t="shared" si="2"/>
        <v>67</v>
      </c>
      <c r="J68" s="2">
        <f>vlookup(I68,'Point Table'!$A$2:$B$101,2,false)</f>
        <v>1.09375</v>
      </c>
    </row>
    <row r="69">
      <c r="A69" s="1" t="s">
        <v>537</v>
      </c>
      <c r="B69" s="1" t="s">
        <v>590</v>
      </c>
      <c r="C69" s="1" t="s">
        <v>26</v>
      </c>
      <c r="D69" s="1">
        <v>60.0</v>
      </c>
      <c r="E69" s="1" t="s">
        <v>7</v>
      </c>
      <c r="F69" s="7" t="str">
        <f t="shared" si="1"/>
        <v>PhilPetschekMGCS</v>
      </c>
      <c r="G69" s="7">
        <v>0.042326388888888886</v>
      </c>
      <c r="H69" s="9">
        <f>if(C69="F",vlookup(D69,'F 5M Road'!$A$2:$B$82,2,false)*G69,vlookup(D69,'M 5M Road'!$A$2:$B$82,2,false)*G69)</f>
        <v>0.03437326042</v>
      </c>
      <c r="I69" s="6">
        <f t="shared" si="2"/>
        <v>68</v>
      </c>
      <c r="J69" s="2">
        <f>vlookup(I69,'Point Table'!$A$2:$B$101,2,false)</f>
        <v>1.015625</v>
      </c>
    </row>
    <row r="70">
      <c r="A70" s="1" t="s">
        <v>473</v>
      </c>
      <c r="B70" s="1" t="s">
        <v>593</v>
      </c>
      <c r="C70" s="1" t="s">
        <v>26</v>
      </c>
      <c r="D70" s="1">
        <v>67.0</v>
      </c>
      <c r="E70" s="1" t="s">
        <v>8</v>
      </c>
      <c r="F70" s="7" t="str">
        <f t="shared" si="1"/>
        <v>GaryGirolimonMGDTC</v>
      </c>
      <c r="G70" s="7">
        <v>0.04563657407407407</v>
      </c>
      <c r="H70" s="9">
        <f>if(C70="F",vlookup(D70,'F 5M Road'!$A$2:$B$82,2,false)*G70,vlookup(D70,'M 5M Road'!$A$2:$B$82,2,false)*G70)</f>
        <v>0.0347157419</v>
      </c>
      <c r="I70" s="6">
        <f t="shared" si="2"/>
        <v>69</v>
      </c>
      <c r="J70" s="2">
        <f>vlookup(I70,'Point Table'!$A$2:$B$101,2,false)</f>
        <v>0.9375</v>
      </c>
    </row>
    <row r="71">
      <c r="A71" s="1" t="s">
        <v>473</v>
      </c>
      <c r="B71" s="1" t="s">
        <v>556</v>
      </c>
      <c r="C71" s="1" t="s">
        <v>26</v>
      </c>
      <c r="D71" s="1">
        <v>73.0</v>
      </c>
      <c r="E71" s="1" t="s">
        <v>8</v>
      </c>
      <c r="F71" s="7" t="str">
        <f t="shared" si="1"/>
        <v>GarySeeMGDTC</v>
      </c>
      <c r="G71" s="7">
        <v>0.04880787037037037</v>
      </c>
      <c r="H71" s="9">
        <f>if(C71="F",vlookup(D71,'F 5M Road'!$A$2:$B$82,2,false)*G71,vlookup(D71,'M 5M Road'!$A$2:$B$82,2,false)*G71)</f>
        <v>0.03473168056</v>
      </c>
      <c r="I71" s="6">
        <f t="shared" si="2"/>
        <v>70</v>
      </c>
      <c r="J71" s="2">
        <f>vlookup(I71,'Point Table'!$A$2:$B$101,2,false)</f>
        <v>0.859375</v>
      </c>
    </row>
    <row r="72">
      <c r="A72" s="1" t="s">
        <v>509</v>
      </c>
      <c r="B72" s="1" t="s">
        <v>510</v>
      </c>
      <c r="C72" s="1" t="s">
        <v>26</v>
      </c>
      <c r="D72" s="1">
        <v>74.0</v>
      </c>
      <c r="E72" s="1" t="s">
        <v>8</v>
      </c>
      <c r="F72" s="7" t="str">
        <f t="shared" si="1"/>
        <v>CharlesMorgansonMGDTC</v>
      </c>
      <c r="G72" s="7">
        <v>0.05018518518518519</v>
      </c>
      <c r="H72" s="9">
        <f>if(C72="F",vlookup(D72,'F 5M Road'!$A$2:$B$82,2,false)*G72,vlookup(D72,'M 5M Road'!$A$2:$B$82,2,false)*G72)</f>
        <v>0.03519988889</v>
      </c>
      <c r="I72" s="6">
        <f t="shared" si="2"/>
        <v>71</v>
      </c>
      <c r="J72" s="2">
        <f>vlookup(I72,'Point Table'!$A$2:$B$101,2,false)</f>
        <v>0.78125</v>
      </c>
    </row>
    <row r="73">
      <c r="A73" s="1" t="s">
        <v>396</v>
      </c>
      <c r="B73" s="1" t="s">
        <v>511</v>
      </c>
      <c r="C73" s="1" t="s">
        <v>26</v>
      </c>
      <c r="D73" s="1">
        <v>57.0</v>
      </c>
      <c r="E73" s="1" t="s">
        <v>8</v>
      </c>
      <c r="F73" s="7" t="str">
        <f t="shared" si="1"/>
        <v>PaulSchofieldMGDTC</v>
      </c>
      <c r="G73" s="7">
        <v>0.042291666666666665</v>
      </c>
      <c r="H73" s="9">
        <f>if(C73="F",vlookup(D73,'F 5M Road'!$A$2:$B$82,2,false)*G73,vlookup(D73,'M 5M Road'!$A$2:$B$82,2,false)*G73)</f>
        <v>0.03527547917</v>
      </c>
      <c r="I73" s="6">
        <f t="shared" si="2"/>
        <v>72</v>
      </c>
      <c r="J73" s="2">
        <f>vlookup(I73,'Point Table'!$A$2:$B$101,2,false)</f>
        <v>0.7421875</v>
      </c>
    </row>
    <row r="74">
      <c r="A74" s="1" t="s">
        <v>433</v>
      </c>
      <c r="B74" s="1" t="s">
        <v>600</v>
      </c>
      <c r="C74" s="1" t="s">
        <v>26</v>
      </c>
      <c r="D74" s="1">
        <v>46.0</v>
      </c>
      <c r="E74" s="1" t="s">
        <v>8</v>
      </c>
      <c r="F74" s="7" t="str">
        <f t="shared" si="1"/>
        <v>JeffLevineMGDTC</v>
      </c>
      <c r="G74" s="7">
        <v>0.039976851851851854</v>
      </c>
      <c r="H74" s="9">
        <f>if(C74="F",vlookup(D74,'F 5M Road'!$A$2:$B$82,2,false)*G74,vlookup(D74,'M 5M Road'!$A$2:$B$82,2,false)*G74)</f>
        <v>0.03657482176</v>
      </c>
      <c r="I74" s="6">
        <f t="shared" si="2"/>
        <v>73</v>
      </c>
      <c r="J74" s="2">
        <f>vlookup(I74,'Point Table'!$A$2:$B$101,2,false)</f>
        <v>0.703125</v>
      </c>
    </row>
    <row r="75">
      <c r="A75" s="1" t="s">
        <v>598</v>
      </c>
      <c r="B75" s="1" t="s">
        <v>599</v>
      </c>
      <c r="C75" s="1" t="s">
        <v>26</v>
      </c>
      <c r="D75" s="1">
        <v>47.0</v>
      </c>
      <c r="E75" s="1" t="s">
        <v>8</v>
      </c>
      <c r="F75" s="7" t="str">
        <f t="shared" si="1"/>
        <v>ManySousaMGDTC</v>
      </c>
      <c r="G75" s="7">
        <v>0.0408912037037037</v>
      </c>
      <c r="H75" s="9">
        <f>if(C75="F",vlookup(D75,'F 5M Road'!$A$2:$B$82,2,false)*G75,vlookup(D75,'M 5M Road'!$A$2:$B$82,2,false)*G75)</f>
        <v>0.03711285648</v>
      </c>
      <c r="I75" s="6">
        <f t="shared" si="2"/>
        <v>74</v>
      </c>
      <c r="J75" s="2">
        <f>vlookup(I75,'Point Table'!$A$2:$B$101,2,false)</f>
        <v>0.6640625</v>
      </c>
    </row>
    <row r="76">
      <c r="A76" s="1" t="s">
        <v>551</v>
      </c>
      <c r="B76" s="1" t="s">
        <v>552</v>
      </c>
      <c r="C76" s="1" t="s">
        <v>26</v>
      </c>
      <c r="D76" s="1">
        <v>42.0</v>
      </c>
      <c r="E76" s="1" t="s">
        <v>8</v>
      </c>
      <c r="F76" s="7" t="str">
        <f t="shared" si="1"/>
        <v>SharadVidyarthyMGDTC</v>
      </c>
      <c r="G76" s="7">
        <v>0.040289351851851854</v>
      </c>
      <c r="H76" s="9">
        <f>if(C76="F",vlookup(D76,'F 5M Road'!$A$2:$B$82,2,false)*G76,vlookup(D76,'M 5M Road'!$A$2:$B$82,2,false)*G76)</f>
        <v>0.03804523495</v>
      </c>
      <c r="I76" s="6">
        <f t="shared" si="2"/>
        <v>75</v>
      </c>
      <c r="J76" s="2">
        <f>vlookup(I76,'Point Table'!$A$2:$B$101,2,false)</f>
        <v>0.625</v>
      </c>
    </row>
    <row r="77">
      <c r="A77" s="1" t="s">
        <v>65</v>
      </c>
      <c r="B77" s="1" t="s">
        <v>66</v>
      </c>
      <c r="C77" s="1" t="s">
        <v>33</v>
      </c>
      <c r="D77" s="1">
        <v>39.0</v>
      </c>
      <c r="E77" s="1" t="s">
        <v>10</v>
      </c>
      <c r="F77" s="7" t="str">
        <f t="shared" si="1"/>
        <v>JenniferMortimerFMILL</v>
      </c>
      <c r="G77" s="7">
        <v>0.020520833333333332</v>
      </c>
      <c r="H77" s="9">
        <f>if(C77="F",vlookup(D77,'F 5M Road'!$A$2:$B$82,2,false)*G77,vlookup(D77,'M 5M Road'!$A$2:$B$82,2,false)*G77)</f>
        <v>0.01993188542</v>
      </c>
      <c r="I77" s="6">
        <f t="shared" ref="I77:I144" si="3">countifs($C$2:$C$206,C77,$H$2:$H$206,"&lt;"&amp;H77)+1</f>
        <v>1</v>
      </c>
      <c r="J77" s="2">
        <f>vlookup(I77,'Point Table'!$A$2:$B$101,2,false)</f>
        <v>100</v>
      </c>
      <c r="L77" s="12"/>
    </row>
    <row r="78">
      <c r="A78" s="1" t="s">
        <v>67</v>
      </c>
      <c r="B78" s="1" t="s">
        <v>68</v>
      </c>
      <c r="C78" s="1" t="s">
        <v>33</v>
      </c>
      <c r="D78" s="1">
        <v>61.0</v>
      </c>
      <c r="E78" s="1" t="s">
        <v>8</v>
      </c>
      <c r="F78" s="7" t="str">
        <f t="shared" si="1"/>
        <v>GiniNicholsFGDTC</v>
      </c>
      <c r="G78" s="7">
        <v>0.026782407407407408</v>
      </c>
      <c r="H78" s="9">
        <f>if(C78="F",vlookup(D78,'F 5M Road'!$A$2:$B$82,2,false)*G78,vlookup(D78,'M 5M Road'!$A$2:$B$82,2,false)*G78)</f>
        <v>0.02081796528</v>
      </c>
      <c r="I78" s="6">
        <f t="shared" si="3"/>
        <v>2</v>
      </c>
      <c r="J78" s="2">
        <f>vlookup(I78,'Point Table'!$A$2:$B$101,2,false)</f>
        <v>95</v>
      </c>
      <c r="L78" s="12"/>
    </row>
    <row r="79">
      <c r="A79" s="1" t="s">
        <v>63</v>
      </c>
      <c r="B79" s="1" t="s">
        <v>64</v>
      </c>
      <c r="C79" s="1" t="s">
        <v>33</v>
      </c>
      <c r="D79" s="1">
        <v>60.0</v>
      </c>
      <c r="E79" s="1" t="s">
        <v>9</v>
      </c>
      <c r="F79" s="7" t="str">
        <f t="shared" si="1"/>
        <v>LaurieReedFUVRC</v>
      </c>
      <c r="G79" s="7">
        <v>0.026493055555555554</v>
      </c>
      <c r="H79" s="9">
        <f>if(C79="F",vlookup(D79,'F 5M Road'!$A$2:$B$82,2,false)*G79,vlookup(D79,'M 5M Road'!$A$2:$B$82,2,false)*G79)</f>
        <v>0.02085533333</v>
      </c>
      <c r="I79" s="6">
        <f t="shared" si="3"/>
        <v>3</v>
      </c>
      <c r="J79" s="2">
        <f>vlookup(I79,'Point Table'!$A$2:$B$101,2,false)</f>
        <v>90</v>
      </c>
      <c r="L79" s="12"/>
    </row>
    <row r="80">
      <c r="A80" s="1" t="s">
        <v>77</v>
      </c>
      <c r="B80" s="1" t="s">
        <v>78</v>
      </c>
      <c r="C80" s="1" t="s">
        <v>33</v>
      </c>
      <c r="D80" s="1">
        <v>67.0</v>
      </c>
      <c r="E80" s="1" t="s">
        <v>8</v>
      </c>
      <c r="F80" s="7" t="str">
        <f t="shared" si="1"/>
        <v>PegDonovanFGDTC</v>
      </c>
      <c r="G80" s="7">
        <v>0.02912037037037037</v>
      </c>
      <c r="H80" s="9">
        <f>if(C80="F",vlookup(D80,'F 5M Road'!$A$2:$B$82,2,false)*G80,vlookup(D80,'M 5M Road'!$A$2:$B$82,2,false)*G80)</f>
        <v>0.02091133796</v>
      </c>
      <c r="I80" s="6">
        <f t="shared" si="3"/>
        <v>4</v>
      </c>
      <c r="J80" s="2">
        <f>vlookup(I80,'Point Table'!$A$2:$B$101,2,false)</f>
        <v>85</v>
      </c>
      <c r="L80" s="12"/>
    </row>
    <row r="81">
      <c r="A81" s="1" t="s">
        <v>83</v>
      </c>
      <c r="B81" s="1" t="s">
        <v>84</v>
      </c>
      <c r="C81" s="1" t="s">
        <v>33</v>
      </c>
      <c r="D81" s="1">
        <v>33.0</v>
      </c>
      <c r="E81" s="1" t="s">
        <v>10</v>
      </c>
      <c r="F81" s="7" t="str">
        <f t="shared" si="1"/>
        <v>PamelaPintoFMILL</v>
      </c>
      <c r="G81" s="7">
        <v>0.021284722222222222</v>
      </c>
      <c r="H81" s="9">
        <f>if(C81="F",vlookup(D81,'F 5M Road'!$A$2:$B$82,2,false)*G81,vlookup(D81,'M 5M Road'!$A$2:$B$82,2,false)*G81)</f>
        <v>0.02115701389</v>
      </c>
      <c r="I81" s="6">
        <f t="shared" si="3"/>
        <v>5</v>
      </c>
      <c r="J81" s="2">
        <f>vlookup(I81,'Point Table'!$A$2:$B$101,2,false)</f>
        <v>80</v>
      </c>
      <c r="L81" s="12"/>
    </row>
    <row r="82">
      <c r="A82" s="1" t="s">
        <v>73</v>
      </c>
      <c r="B82" s="1" t="s">
        <v>74</v>
      </c>
      <c r="C82" s="1" t="s">
        <v>33</v>
      </c>
      <c r="D82" s="1">
        <v>37.0</v>
      </c>
      <c r="E82" s="1" t="s">
        <v>10</v>
      </c>
      <c r="F82" s="7" t="str">
        <f t="shared" si="1"/>
        <v>MaryKleneFMILL</v>
      </c>
      <c r="G82" s="7">
        <v>0.021701388888888888</v>
      </c>
      <c r="H82" s="9">
        <f>if(C82="F",vlookup(D82,'F 5M Road'!$A$2:$B$82,2,false)*G82,vlookup(D82,'M 5M Road'!$A$2:$B$82,2,false)*G82)</f>
        <v>0.02128472222</v>
      </c>
      <c r="I82" s="6">
        <f t="shared" si="3"/>
        <v>6</v>
      </c>
      <c r="J82" s="2">
        <f>vlookup(I82,'Point Table'!$A$2:$B$101,2,false)</f>
        <v>75</v>
      </c>
      <c r="L82" s="12"/>
    </row>
    <row r="83">
      <c r="A83" s="1" t="s">
        <v>31</v>
      </c>
      <c r="B83" s="1" t="s">
        <v>32</v>
      </c>
      <c r="C83" s="1" t="s">
        <v>33</v>
      </c>
      <c r="D83" s="1">
        <v>57.0</v>
      </c>
      <c r="E83" s="1" t="s">
        <v>9</v>
      </c>
      <c r="F83" s="7" t="str">
        <f t="shared" si="1"/>
        <v>PamMooreFUVRC</v>
      </c>
      <c r="G83" s="7">
        <v>0.026180555555555554</v>
      </c>
      <c r="H83" s="9">
        <f>if(C83="F",vlookup(D83,'F 5M Road'!$A$2:$B$82,2,false)*G83,vlookup(D83,'M 5M Road'!$A$2:$B$82,2,false)*G83)</f>
        <v>0.02138427778</v>
      </c>
      <c r="I83" s="6">
        <f t="shared" si="3"/>
        <v>7</v>
      </c>
      <c r="J83" s="2">
        <f>vlookup(I83,'Point Table'!$A$2:$B$101,2,false)</f>
        <v>70</v>
      </c>
      <c r="L83" s="12"/>
    </row>
    <row r="84">
      <c r="A84" s="1" t="s">
        <v>120</v>
      </c>
      <c r="B84" s="1" t="s">
        <v>121</v>
      </c>
      <c r="C84" s="1" t="s">
        <v>33</v>
      </c>
      <c r="D84" s="1">
        <v>21.0</v>
      </c>
      <c r="E84" s="1" t="s">
        <v>9</v>
      </c>
      <c r="F84" s="7" t="str">
        <f t="shared" si="1"/>
        <v>UhuruHashimotoFUVRC</v>
      </c>
      <c r="G84" s="7">
        <v>0.021423611111111112</v>
      </c>
      <c r="H84" s="9">
        <f>if(C84="F",vlookup(D84,'F 5M Road'!$A$2:$B$82,2,false)*G84,vlookup(D84,'M 5M Road'!$A$2:$B$82,2,false)*G84)</f>
        <v>0.02142361111</v>
      </c>
      <c r="I84" s="6">
        <f t="shared" si="3"/>
        <v>8</v>
      </c>
      <c r="J84" s="2">
        <f>vlookup(I84,'Point Table'!$A$2:$B$101,2,false)</f>
        <v>65</v>
      </c>
      <c r="L84" s="12"/>
      <c r="Q84" s="11"/>
    </row>
    <row r="85">
      <c r="A85" s="1" t="s">
        <v>71</v>
      </c>
      <c r="B85" s="1" t="s">
        <v>72</v>
      </c>
      <c r="C85" s="1" t="s">
        <v>33</v>
      </c>
      <c r="D85" s="1">
        <v>49.0</v>
      </c>
      <c r="E85" s="1" t="s">
        <v>7</v>
      </c>
      <c r="F85" s="7" t="str">
        <f t="shared" si="1"/>
        <v>YukiChorneyFGCS</v>
      </c>
      <c r="G85" s="7">
        <v>0.024467592592592593</v>
      </c>
      <c r="H85" s="9">
        <f>if(C85="F",vlookup(D85,'F 5M Road'!$A$2:$B$82,2,false)*G85,vlookup(D85,'M 5M Road'!$A$2:$B$82,2,false)*G85)</f>
        <v>0.02191562269</v>
      </c>
      <c r="I85" s="6">
        <f t="shared" si="3"/>
        <v>9</v>
      </c>
      <c r="J85" s="2">
        <f>vlookup(I85,'Point Table'!$A$2:$B$101,2,false)</f>
        <v>60</v>
      </c>
      <c r="L85" s="12"/>
    </row>
    <row r="86">
      <c r="A86" s="1" t="s">
        <v>124</v>
      </c>
      <c r="B86" s="1" t="s">
        <v>125</v>
      </c>
      <c r="C86" s="1" t="s">
        <v>33</v>
      </c>
      <c r="D86" s="1">
        <v>62.0</v>
      </c>
      <c r="E86" s="1" t="s">
        <v>11</v>
      </c>
      <c r="F86" s="7" t="str">
        <f t="shared" si="1"/>
        <v>PatBourgaultFGSRT</v>
      </c>
      <c r="G86" s="7">
        <v>0.028599537037037038</v>
      </c>
      <c r="H86" s="9">
        <f>if(C86="F",vlookup(D86,'F 5M Road'!$A$2:$B$82,2,false)*G86,vlookup(D86,'M 5M Road'!$A$2:$B$82,2,false)*G86)</f>
        <v>0.02194728472</v>
      </c>
      <c r="I86" s="6">
        <f t="shared" si="3"/>
        <v>10</v>
      </c>
      <c r="J86" s="2">
        <f>vlookup(I86,'Point Table'!$A$2:$B$101,2,false)</f>
        <v>55</v>
      </c>
      <c r="L86" s="12"/>
    </row>
    <row r="87">
      <c r="A87" s="1" t="s">
        <v>133</v>
      </c>
      <c r="B87" s="1" t="s">
        <v>134</v>
      </c>
      <c r="C87" s="1" t="s">
        <v>33</v>
      </c>
      <c r="D87" s="1">
        <v>68.0</v>
      </c>
      <c r="E87" s="1" t="s">
        <v>11</v>
      </c>
      <c r="F87" s="7" t="str">
        <f t="shared" si="1"/>
        <v>AnitaTeschekFGSRT</v>
      </c>
      <c r="G87" s="7">
        <v>0.03163194444444444</v>
      </c>
      <c r="H87" s="9">
        <f>if(C87="F",vlookup(D87,'F 5M Road'!$A$2:$B$82,2,false)*G87,vlookup(D87,'M 5M Road'!$A$2:$B$82,2,false)*G87)</f>
        <v>0.02240174306</v>
      </c>
      <c r="I87" s="6">
        <f t="shared" si="3"/>
        <v>11</v>
      </c>
      <c r="J87" s="2">
        <f>vlookup(I87,'Point Table'!$A$2:$B$101,2,false)</f>
        <v>50</v>
      </c>
      <c r="L87" s="12"/>
    </row>
    <row r="88">
      <c r="A88" s="1" t="s">
        <v>69</v>
      </c>
      <c r="B88" s="1" t="s">
        <v>70</v>
      </c>
      <c r="C88" s="1" t="s">
        <v>33</v>
      </c>
      <c r="D88" s="1">
        <v>76.0</v>
      </c>
      <c r="E88" s="1" t="s">
        <v>9</v>
      </c>
      <c r="F88" s="7" t="str">
        <f t="shared" si="1"/>
        <v>ElizabethGonnermanFUVRC</v>
      </c>
      <c r="G88" s="7">
        <v>0.035729166666666666</v>
      </c>
      <c r="H88" s="9">
        <f>if(C88="F",vlookup(D88,'F 5M Road'!$A$2:$B$82,2,false)*G88,vlookup(D88,'M 5M Road'!$A$2:$B$82,2,false)*G88)</f>
        <v>0.02248436458</v>
      </c>
      <c r="I88" s="6">
        <f t="shared" si="3"/>
        <v>12</v>
      </c>
      <c r="J88" s="2">
        <f>vlookup(I88,'Point Table'!$A$2:$B$101,2,false)</f>
        <v>47.5</v>
      </c>
      <c r="L88" s="12"/>
    </row>
    <row r="89">
      <c r="A89" s="1" t="s">
        <v>139</v>
      </c>
      <c r="B89" s="1" t="s">
        <v>140</v>
      </c>
      <c r="C89" s="1" t="s">
        <v>33</v>
      </c>
      <c r="D89" s="1">
        <v>28.0</v>
      </c>
      <c r="E89" s="1" t="s">
        <v>13</v>
      </c>
      <c r="F89" s="7" t="str">
        <f t="shared" si="1"/>
        <v>LindsayEigelFRA</v>
      </c>
      <c r="G89" s="7">
        <v>0.02273148148148148</v>
      </c>
      <c r="H89" s="9">
        <f>if(C89="F",vlookup(D89,'F 5M Road'!$A$2:$B$82,2,false)*G89,vlookup(D89,'M 5M Road'!$A$2:$B$82,2,false)*G89)</f>
        <v>0.02273148148</v>
      </c>
      <c r="I89" s="6">
        <f t="shared" si="3"/>
        <v>13</v>
      </c>
      <c r="J89" s="2">
        <f>vlookup(I89,'Point Table'!$A$2:$B$101,2,false)</f>
        <v>45</v>
      </c>
      <c r="L89" s="12"/>
    </row>
    <row r="90">
      <c r="A90" s="1" t="s">
        <v>145</v>
      </c>
      <c r="B90" s="1" t="s">
        <v>146</v>
      </c>
      <c r="C90" s="1" t="s">
        <v>33</v>
      </c>
      <c r="D90" s="1">
        <v>53.0</v>
      </c>
      <c r="E90" s="1" t="s">
        <v>10</v>
      </c>
      <c r="F90" s="7" t="str">
        <f t="shared" si="1"/>
        <v>EstelleMcCormackFMILL</v>
      </c>
      <c r="G90" s="7">
        <v>0.02684027777777778</v>
      </c>
      <c r="H90" s="9">
        <f>if(C90="F",vlookup(D90,'F 5M Road'!$A$2:$B$82,2,false)*G90,vlookup(D90,'M 5M Road'!$A$2:$B$82,2,false)*G90)</f>
        <v>0.02298064583</v>
      </c>
      <c r="I90" s="6">
        <f t="shared" si="3"/>
        <v>14</v>
      </c>
      <c r="J90" s="2">
        <f>vlookup(I90,'Point Table'!$A$2:$B$101,2,false)</f>
        <v>42.5</v>
      </c>
      <c r="L90" s="12"/>
    </row>
    <row r="91">
      <c r="A91" s="1" t="s">
        <v>139</v>
      </c>
      <c r="B91" s="1" t="s">
        <v>149</v>
      </c>
      <c r="C91" s="1" t="s">
        <v>33</v>
      </c>
      <c r="D91" s="1">
        <v>40.0</v>
      </c>
      <c r="E91" s="1" t="s">
        <v>10</v>
      </c>
      <c r="F91" s="7" t="str">
        <f t="shared" si="1"/>
        <v>LindsayMitchellFMILL</v>
      </c>
      <c r="G91" s="7">
        <v>0.024166666666666666</v>
      </c>
      <c r="H91" s="9">
        <f>if(C91="F",vlookup(D91,'F 5M Road'!$A$2:$B$82,2,false)*G91,vlookup(D91,'M 5M Road'!$A$2:$B$82,2,false)*G91)</f>
        <v>0.02334258333</v>
      </c>
      <c r="I91" s="6">
        <f t="shared" si="3"/>
        <v>15</v>
      </c>
      <c r="J91" s="2">
        <f>vlookup(I91,'Point Table'!$A$2:$B$101,2,false)</f>
        <v>40</v>
      </c>
      <c r="L91" s="12"/>
    </row>
    <row r="92">
      <c r="A92" s="1" t="s">
        <v>36</v>
      </c>
      <c r="B92" s="1" t="s">
        <v>37</v>
      </c>
      <c r="C92" s="1" t="s">
        <v>33</v>
      </c>
      <c r="D92" s="1">
        <v>55.0</v>
      </c>
      <c r="E92" s="1" t="s">
        <v>7</v>
      </c>
      <c r="F92" s="7" t="str">
        <f t="shared" si="1"/>
        <v>MelissaWuFGCS</v>
      </c>
      <c r="G92" s="7">
        <v>0.0284375</v>
      </c>
      <c r="H92" s="9">
        <f>if(C92="F",vlookup(D92,'F 5M Road'!$A$2:$B$82,2,false)*G92,vlookup(D92,'M 5M Road'!$A$2:$B$82,2,false)*G92)</f>
        <v>0.02378796875</v>
      </c>
      <c r="I92" s="6">
        <f t="shared" si="3"/>
        <v>16</v>
      </c>
      <c r="J92" s="2">
        <f>vlookup(I92,'Point Table'!$A$2:$B$101,2,false)</f>
        <v>37.5</v>
      </c>
      <c r="L92" s="12"/>
      <c r="U92" s="1" t="s">
        <v>630</v>
      </c>
    </row>
    <row r="93">
      <c r="A93" s="1" t="s">
        <v>34</v>
      </c>
      <c r="B93" s="1" t="s">
        <v>35</v>
      </c>
      <c r="C93" s="1" t="s">
        <v>33</v>
      </c>
      <c r="D93" s="1">
        <v>72.0</v>
      </c>
      <c r="E93" s="1" t="s">
        <v>7</v>
      </c>
      <c r="F93" s="7" t="str">
        <f t="shared" si="1"/>
        <v>AlineKenneyFGCS</v>
      </c>
      <c r="G93" s="7">
        <v>0.03575231481481481</v>
      </c>
      <c r="H93" s="9">
        <f>if(C93="F",vlookup(D93,'F 5M Road'!$A$2:$B$82,2,false)*G93,vlookup(D93,'M 5M Road'!$A$2:$B$82,2,false)*G93)</f>
        <v>0.02391114815</v>
      </c>
      <c r="I93" s="6">
        <f t="shared" si="3"/>
        <v>17</v>
      </c>
      <c r="J93" s="2">
        <f>vlookup(I93,'Point Table'!$A$2:$B$101,2,false)</f>
        <v>35</v>
      </c>
      <c r="L93" s="12"/>
      <c r="U93" s="1" t="s">
        <v>630</v>
      </c>
    </row>
    <row r="94">
      <c r="A94" s="1" t="s">
        <v>89</v>
      </c>
      <c r="B94" s="1" t="s">
        <v>90</v>
      </c>
      <c r="C94" s="1" t="s">
        <v>33</v>
      </c>
      <c r="D94" s="1">
        <v>20.0</v>
      </c>
      <c r="E94" s="1" t="s">
        <v>10</v>
      </c>
      <c r="F94" s="7" t="str">
        <f t="shared" si="1"/>
        <v>KelseyPineFMILL</v>
      </c>
      <c r="G94" s="7">
        <v>0.02392361111111111</v>
      </c>
      <c r="H94" s="9">
        <f>if(C94="F",vlookup(D94,'F 5M Road'!$A$2:$B$82,2,false)*G94,vlookup(D94,'M 5M Road'!$A$2:$B$82,2,false)*G94)</f>
        <v>0.02392361111</v>
      </c>
      <c r="I94" s="6">
        <f t="shared" si="3"/>
        <v>18</v>
      </c>
      <c r="J94" s="2">
        <f>vlookup(I94,'Point Table'!$A$2:$B$101,2,false)</f>
        <v>32.5</v>
      </c>
      <c r="L94" s="12"/>
      <c r="U94" s="1" t="s">
        <v>630</v>
      </c>
    </row>
    <row r="95">
      <c r="A95" s="1" t="s">
        <v>40</v>
      </c>
      <c r="B95" s="1" t="s">
        <v>41</v>
      </c>
      <c r="C95" s="1" t="s">
        <v>33</v>
      </c>
      <c r="D95" s="1">
        <v>33.0</v>
      </c>
      <c r="E95" s="1" t="s">
        <v>7</v>
      </c>
      <c r="F95" s="7" t="str">
        <f t="shared" si="1"/>
        <v>GabrielaWebberFGCS</v>
      </c>
      <c r="G95" s="7">
        <v>0.024166666666666666</v>
      </c>
      <c r="H95" s="9">
        <f>if(C95="F",vlookup(D95,'F 5M Road'!$A$2:$B$82,2,false)*G95,vlookup(D95,'M 5M Road'!$A$2:$B$82,2,false)*G95)</f>
        <v>0.02402166667</v>
      </c>
      <c r="I95" s="6">
        <f t="shared" si="3"/>
        <v>19</v>
      </c>
      <c r="J95" s="2">
        <f>vlookup(I95,'Point Table'!$A$2:$B$101,2,false)</f>
        <v>30</v>
      </c>
      <c r="L95" s="12"/>
      <c r="U95" s="1" t="s">
        <v>630</v>
      </c>
    </row>
    <row r="96">
      <c r="A96" s="1" t="s">
        <v>91</v>
      </c>
      <c r="B96" s="1" t="s">
        <v>92</v>
      </c>
      <c r="C96" s="1" t="s">
        <v>33</v>
      </c>
      <c r="D96" s="1">
        <v>51.0</v>
      </c>
      <c r="E96" s="1" t="s">
        <v>8</v>
      </c>
      <c r="F96" s="7" t="str">
        <f t="shared" si="1"/>
        <v>JulieMullaneyFGDTC</v>
      </c>
      <c r="G96" s="7">
        <v>0.027430555555555555</v>
      </c>
      <c r="H96" s="9">
        <f>if(C96="F",vlookup(D96,'F 5M Road'!$A$2:$B$82,2,false)*G96,vlookup(D96,'M 5M Road'!$A$2:$B$82,2,false)*G96)</f>
        <v>0.02402916667</v>
      </c>
      <c r="I96" s="6">
        <f t="shared" si="3"/>
        <v>20</v>
      </c>
      <c r="J96" s="2">
        <f>vlookup(I96,'Point Table'!$A$2:$B$101,2,false)</f>
        <v>27.5</v>
      </c>
      <c r="L96" s="12"/>
      <c r="U96" s="1" t="s">
        <v>630</v>
      </c>
    </row>
    <row r="97">
      <c r="A97" s="1" t="s">
        <v>97</v>
      </c>
      <c r="B97" s="1" t="s">
        <v>98</v>
      </c>
      <c r="C97" s="1" t="s">
        <v>33</v>
      </c>
      <c r="D97" s="1">
        <v>43.0</v>
      </c>
      <c r="E97" s="1" t="s">
        <v>8</v>
      </c>
      <c r="F97" s="7" t="str">
        <f t="shared" si="1"/>
        <v>KirstenKortzFGDTC</v>
      </c>
      <c r="G97" s="7">
        <v>0.025451388888888888</v>
      </c>
      <c r="H97" s="9">
        <f>if(C97="F",vlookup(D97,'F 5M Road'!$A$2:$B$82,2,false)*G97,vlookup(D97,'M 5M Road'!$A$2:$B$82,2,false)*G97)</f>
        <v>0.02409482986</v>
      </c>
      <c r="I97" s="6">
        <f t="shared" si="3"/>
        <v>21</v>
      </c>
      <c r="J97" s="2">
        <f>vlookup(I97,'Point Table'!$A$2:$B$101,2,false)</f>
        <v>25</v>
      </c>
      <c r="L97" s="12"/>
      <c r="U97" s="1" t="s">
        <v>630</v>
      </c>
    </row>
    <row r="98">
      <c r="A98" s="1" t="s">
        <v>106</v>
      </c>
      <c r="B98" s="1" t="s">
        <v>107</v>
      </c>
      <c r="C98" s="1" t="s">
        <v>33</v>
      </c>
      <c r="D98" s="1">
        <v>48.0</v>
      </c>
      <c r="E98" s="1" t="s">
        <v>7</v>
      </c>
      <c r="F98" s="7" t="str">
        <f t="shared" si="1"/>
        <v>JillWhitneyFGCS</v>
      </c>
      <c r="G98" s="7">
        <v>0.02693287037037037</v>
      </c>
      <c r="H98" s="9">
        <f>if(C98="F",vlookup(D98,'F 5M Road'!$A$2:$B$82,2,false)*G98,vlookup(D98,'M 5M Road'!$A$2:$B$82,2,false)*G98)</f>
        <v>0.02438502083</v>
      </c>
      <c r="I98" s="6">
        <f t="shared" si="3"/>
        <v>22</v>
      </c>
      <c r="J98" s="2">
        <f>vlookup(I98,'Point Table'!$A$2:$B$101,2,false)</f>
        <v>23.75</v>
      </c>
      <c r="L98" s="12"/>
      <c r="U98" s="1" t="s">
        <v>630</v>
      </c>
    </row>
    <row r="99">
      <c r="A99" s="1" t="s">
        <v>182</v>
      </c>
      <c r="B99" s="1" t="s">
        <v>183</v>
      </c>
      <c r="C99" s="1" t="s">
        <v>33</v>
      </c>
      <c r="D99" s="1">
        <v>34.0</v>
      </c>
      <c r="E99" s="1" t="s">
        <v>13</v>
      </c>
      <c r="F99" s="7" t="str">
        <f t="shared" si="1"/>
        <v>JessicaPopikFRA</v>
      </c>
      <c r="G99" s="7">
        <v>0.024837962962962964</v>
      </c>
      <c r="H99" s="9">
        <f>if(C99="F",vlookup(D99,'F 5M Road'!$A$2:$B$82,2,false)*G99,vlookup(D99,'M 5M Road'!$A$2:$B$82,2,false)*G99)</f>
        <v>0.02462435648</v>
      </c>
      <c r="I99" s="6">
        <f t="shared" si="3"/>
        <v>23</v>
      </c>
      <c r="J99" s="2">
        <f>vlookup(I99,'Point Table'!$A$2:$B$101,2,false)</f>
        <v>22.5</v>
      </c>
      <c r="L99" s="12"/>
      <c r="U99" s="1" t="s">
        <v>630</v>
      </c>
    </row>
    <row r="100">
      <c r="A100" s="1" t="s">
        <v>36</v>
      </c>
      <c r="B100" s="1" t="s">
        <v>190</v>
      </c>
      <c r="C100" s="1" t="s">
        <v>33</v>
      </c>
      <c r="D100" s="1">
        <v>48.0</v>
      </c>
      <c r="E100" s="1" t="s">
        <v>14</v>
      </c>
      <c r="F100" s="7" t="str">
        <f t="shared" si="1"/>
        <v>MelissaLombardFMRM</v>
      </c>
      <c r="G100" s="7">
        <v>0.027337962962962963</v>
      </c>
      <c r="H100" s="9">
        <f>if(C100="F",vlookup(D100,'F 5M Road'!$A$2:$B$82,2,false)*G100,vlookup(D100,'M 5M Road'!$A$2:$B$82,2,false)*G100)</f>
        <v>0.02475179167</v>
      </c>
      <c r="I100" s="6">
        <f t="shared" si="3"/>
        <v>24</v>
      </c>
      <c r="J100" s="2">
        <f>vlookup(I100,'Point Table'!$A$2:$B$101,2,false)</f>
        <v>21.25</v>
      </c>
      <c r="L100" s="12"/>
      <c r="Q100" s="11"/>
      <c r="U100" s="1" t="s">
        <v>630</v>
      </c>
    </row>
    <row r="101">
      <c r="A101" s="1" t="s">
        <v>155</v>
      </c>
      <c r="B101" s="1" t="s">
        <v>156</v>
      </c>
      <c r="C101" s="1" t="s">
        <v>33</v>
      </c>
      <c r="D101" s="1">
        <v>31.0</v>
      </c>
      <c r="E101" s="1" t="s">
        <v>7</v>
      </c>
      <c r="F101" s="7" t="str">
        <f t="shared" si="1"/>
        <v>KatherineCavallaroFGCS</v>
      </c>
      <c r="G101" s="7">
        <v>0.024837962962962964</v>
      </c>
      <c r="H101" s="9">
        <f>if(C101="F",vlookup(D101,'F 5M Road'!$A$2:$B$82,2,false)*G101,vlookup(D101,'M 5M Road'!$A$2:$B$82,2,false)*G101)</f>
        <v>0.02478331944</v>
      </c>
      <c r="I101" s="6">
        <f t="shared" si="3"/>
        <v>25</v>
      </c>
      <c r="J101" s="2">
        <f>vlookup(I101,'Point Table'!$A$2:$B$101,2,false)</f>
        <v>20</v>
      </c>
      <c r="L101" s="12"/>
      <c r="U101" s="1" t="s">
        <v>630</v>
      </c>
    </row>
    <row r="102">
      <c r="A102" s="1" t="s">
        <v>147</v>
      </c>
      <c r="B102" s="1" t="s">
        <v>148</v>
      </c>
      <c r="C102" s="1" t="s">
        <v>33</v>
      </c>
      <c r="D102" s="1">
        <v>55.0</v>
      </c>
      <c r="E102" s="1" t="s">
        <v>7</v>
      </c>
      <c r="F102" s="7" t="str">
        <f t="shared" si="1"/>
        <v>BethWhippleFGCS</v>
      </c>
      <c r="G102" s="7">
        <v>0.0309375</v>
      </c>
      <c r="H102" s="9">
        <f>if(C102="F",vlookup(D102,'F 5M Road'!$A$2:$B$82,2,false)*G102,vlookup(D102,'M 5M Road'!$A$2:$B$82,2,false)*G102)</f>
        <v>0.02587921875</v>
      </c>
      <c r="I102" s="6">
        <f t="shared" si="3"/>
        <v>26</v>
      </c>
      <c r="J102" s="2">
        <f>vlookup(I102,'Point Table'!$A$2:$B$101,2,false)</f>
        <v>18.75</v>
      </c>
      <c r="L102" s="12"/>
      <c r="U102" s="1" t="s">
        <v>630</v>
      </c>
    </row>
    <row r="103">
      <c r="A103" s="1" t="s">
        <v>81</v>
      </c>
      <c r="B103" s="1" t="s">
        <v>82</v>
      </c>
      <c r="C103" s="1" t="s">
        <v>33</v>
      </c>
      <c r="D103" s="1">
        <v>58.0</v>
      </c>
      <c r="E103" s="1" t="s">
        <v>8</v>
      </c>
      <c r="F103" s="7" t="str">
        <f t="shared" si="1"/>
        <v>DeniseSarnieFGDTC</v>
      </c>
      <c r="G103" s="7">
        <v>0.03208333333333333</v>
      </c>
      <c r="H103" s="9">
        <f>if(C103="F",vlookup(D103,'F 5M Road'!$A$2:$B$82,2,false)*G103,vlookup(D103,'M 5M Road'!$A$2:$B$82,2,false)*G103)</f>
        <v>0.02588804167</v>
      </c>
      <c r="I103" s="6">
        <f t="shared" si="3"/>
        <v>27</v>
      </c>
      <c r="J103" s="2">
        <f>vlookup(I103,'Point Table'!$A$2:$B$101,2,false)</f>
        <v>17.5</v>
      </c>
      <c r="L103" s="12"/>
      <c r="U103" s="1" t="s">
        <v>630</v>
      </c>
    </row>
    <row r="104">
      <c r="A104" s="1" t="s">
        <v>205</v>
      </c>
      <c r="B104" s="1" t="s">
        <v>206</v>
      </c>
      <c r="C104" s="1" t="s">
        <v>33</v>
      </c>
      <c r="D104" s="1">
        <v>26.0</v>
      </c>
      <c r="E104" s="1" t="s">
        <v>9</v>
      </c>
      <c r="F104" s="7" t="str">
        <f t="shared" si="1"/>
        <v>ErzsebetNagyFUVRC</v>
      </c>
      <c r="G104" s="7">
        <v>0.026087962962962962</v>
      </c>
      <c r="H104" s="9">
        <f>if(C104="F",vlookup(D104,'F 5M Road'!$A$2:$B$82,2,false)*G104,vlookup(D104,'M 5M Road'!$A$2:$B$82,2,false)*G104)</f>
        <v>0.02608796296</v>
      </c>
      <c r="I104" s="6">
        <f t="shared" si="3"/>
        <v>28</v>
      </c>
      <c r="J104" s="2">
        <f>vlookup(I104,'Point Table'!$A$2:$B$101,2,false)</f>
        <v>16.25</v>
      </c>
      <c r="L104" s="12"/>
      <c r="U104" s="1" t="s">
        <v>630</v>
      </c>
    </row>
    <row r="105">
      <c r="A105" s="1" t="s">
        <v>117</v>
      </c>
      <c r="B105" s="1" t="s">
        <v>212</v>
      </c>
      <c r="C105" s="1" t="s">
        <v>33</v>
      </c>
      <c r="D105" s="1">
        <v>38.0</v>
      </c>
      <c r="E105" s="1" t="s">
        <v>16</v>
      </c>
      <c r="F105" s="7" t="str">
        <f t="shared" si="1"/>
        <v>EllenWard-HillFACID</v>
      </c>
      <c r="G105" s="7">
        <v>0.026747685185185187</v>
      </c>
      <c r="H105" s="9">
        <f>if(C105="F",vlookup(D105,'F 5M Road'!$A$2:$B$82,2,false)*G105,vlookup(D105,'M 5M Road'!$A$2:$B$82,2,false)*G105)</f>
        <v>0.02611376505</v>
      </c>
      <c r="I105" s="6">
        <f t="shared" si="3"/>
        <v>29</v>
      </c>
      <c r="J105" s="2">
        <f>vlookup(I105,'Point Table'!$A$2:$B$101,2,false)</f>
        <v>15</v>
      </c>
      <c r="L105" s="12"/>
      <c r="U105" s="1" t="s">
        <v>630</v>
      </c>
    </row>
    <row r="106">
      <c r="A106" s="1" t="s">
        <v>214</v>
      </c>
      <c r="B106" s="1" t="s">
        <v>215</v>
      </c>
      <c r="C106" s="1" t="s">
        <v>33</v>
      </c>
      <c r="D106" s="1">
        <v>55.0</v>
      </c>
      <c r="E106" s="1" t="s">
        <v>8</v>
      </c>
      <c r="F106" s="7" t="str">
        <f t="shared" si="1"/>
        <v>BrendaCoyleFGDTC</v>
      </c>
      <c r="G106" s="7">
        <v>0.031238425925925926</v>
      </c>
      <c r="H106" s="9">
        <f>if(C106="F",vlookup(D106,'F 5M Road'!$A$2:$B$82,2,false)*G106,vlookup(D106,'M 5M Road'!$A$2:$B$82,2,false)*G106)</f>
        <v>0.02613094329</v>
      </c>
      <c r="I106" s="6">
        <f t="shared" si="3"/>
        <v>30</v>
      </c>
      <c r="J106" s="2">
        <f>vlookup(I106,'Point Table'!$A$2:$B$101,2,false)</f>
        <v>13.75</v>
      </c>
      <c r="L106" s="12"/>
      <c r="U106" s="1" t="s">
        <v>630</v>
      </c>
    </row>
    <row r="107">
      <c r="A107" s="1" t="s">
        <v>222</v>
      </c>
      <c r="B107" s="1" t="s">
        <v>223</v>
      </c>
      <c r="C107" s="1" t="s">
        <v>33</v>
      </c>
      <c r="D107" s="1">
        <v>33.0</v>
      </c>
      <c r="E107" s="1" t="s">
        <v>11</v>
      </c>
      <c r="F107" s="7" t="str">
        <f t="shared" si="1"/>
        <v>AllisonDestefanoFGSRT</v>
      </c>
      <c r="G107" s="7">
        <v>0.02630787037037037</v>
      </c>
      <c r="H107" s="9">
        <f>if(C107="F",vlookup(D107,'F 5M Road'!$A$2:$B$82,2,false)*G107,vlookup(D107,'M 5M Road'!$A$2:$B$82,2,false)*G107)</f>
        <v>0.02615002315</v>
      </c>
      <c r="I107" s="6">
        <f t="shared" si="3"/>
        <v>31</v>
      </c>
      <c r="J107" s="2">
        <f>vlookup(I107,'Point Table'!$A$2:$B$101,2,false)</f>
        <v>12.5</v>
      </c>
      <c r="L107" s="12"/>
      <c r="U107" s="1" t="s">
        <v>630</v>
      </c>
    </row>
    <row r="108">
      <c r="A108" s="1" t="s">
        <v>228</v>
      </c>
      <c r="B108" s="1" t="s">
        <v>229</v>
      </c>
      <c r="C108" s="1" t="s">
        <v>33</v>
      </c>
      <c r="D108" s="1">
        <v>61.0</v>
      </c>
      <c r="E108" s="1" t="s">
        <v>11</v>
      </c>
      <c r="F108" s="7" t="str">
        <f t="shared" si="1"/>
        <v>SherrieGibsonFGSRT</v>
      </c>
      <c r="G108" s="7">
        <v>0.03366898148148148</v>
      </c>
      <c r="H108" s="9">
        <f>if(C108="F",vlookup(D108,'F 5M Road'!$A$2:$B$82,2,false)*G108,vlookup(D108,'M 5M Road'!$A$2:$B$82,2,false)*G108)</f>
        <v>0.02617089931</v>
      </c>
      <c r="I108" s="6">
        <f t="shared" si="3"/>
        <v>32</v>
      </c>
      <c r="J108" s="2">
        <f>vlookup(I108,'Point Table'!$A$2:$B$101,2,false)</f>
        <v>11.875</v>
      </c>
      <c r="L108" s="12"/>
      <c r="U108" s="1" t="s">
        <v>630</v>
      </c>
    </row>
    <row r="109">
      <c r="A109" s="1" t="s">
        <v>42</v>
      </c>
      <c r="B109" s="1" t="s">
        <v>43</v>
      </c>
      <c r="C109" s="1" t="s">
        <v>33</v>
      </c>
      <c r="D109" s="1">
        <v>53.0</v>
      </c>
      <c r="E109" s="1" t="s">
        <v>7</v>
      </c>
      <c r="F109" s="7" t="str">
        <f t="shared" si="1"/>
        <v>LisaReillyFGCS</v>
      </c>
      <c r="G109" s="7">
        <v>0.030960648148148147</v>
      </c>
      <c r="H109" s="9">
        <f>if(C109="F",vlookup(D109,'F 5M Road'!$A$2:$B$82,2,false)*G109,vlookup(D109,'M 5M Road'!$A$2:$B$82,2,false)*G109)</f>
        <v>0.02650850694</v>
      </c>
      <c r="I109" s="6">
        <f t="shared" si="3"/>
        <v>33</v>
      </c>
      <c r="J109" s="2">
        <f>vlookup(I109,'Point Table'!$A$2:$B$101,2,false)</f>
        <v>11.25</v>
      </c>
      <c r="L109" s="12"/>
      <c r="U109" s="1" t="s">
        <v>630</v>
      </c>
    </row>
    <row r="110">
      <c r="A110" s="1" t="s">
        <v>128</v>
      </c>
      <c r="B110" s="1" t="s">
        <v>129</v>
      </c>
      <c r="C110" s="1" t="s">
        <v>33</v>
      </c>
      <c r="D110" s="1">
        <v>36.0</v>
      </c>
      <c r="E110" s="1" t="s">
        <v>10</v>
      </c>
      <c r="F110" s="7" t="str">
        <f t="shared" si="1"/>
        <v>AngelaBrownFMILL</v>
      </c>
      <c r="G110" s="7">
        <v>0.027060185185185184</v>
      </c>
      <c r="H110" s="9">
        <f>if(C110="F",vlookup(D110,'F 5M Road'!$A$2:$B$82,2,false)*G110,vlookup(D110,'M 5M Road'!$A$2:$B$82,2,false)*G110)</f>
        <v>0.02664887037</v>
      </c>
      <c r="I110" s="6">
        <f t="shared" si="3"/>
        <v>34</v>
      </c>
      <c r="J110" s="2">
        <f>vlookup(I110,'Point Table'!$A$2:$B$101,2,false)</f>
        <v>10.625</v>
      </c>
      <c r="L110" s="12"/>
      <c r="U110" s="1" t="s">
        <v>630</v>
      </c>
    </row>
    <row r="111">
      <c r="A111" s="1" t="s">
        <v>244</v>
      </c>
      <c r="B111" s="1" t="s">
        <v>245</v>
      </c>
      <c r="C111" s="1" t="s">
        <v>33</v>
      </c>
      <c r="D111" s="1">
        <v>51.0</v>
      </c>
      <c r="E111" s="1" t="s">
        <v>11</v>
      </c>
      <c r="F111" s="7" t="str">
        <f t="shared" si="1"/>
        <v>SandraAllenFGSRT</v>
      </c>
      <c r="G111" s="7">
        <v>0.030567129629629628</v>
      </c>
      <c r="H111" s="9">
        <f>if(C111="F",vlookup(D111,'F 5M Road'!$A$2:$B$82,2,false)*G111,vlookup(D111,'M 5M Road'!$A$2:$B$82,2,false)*G111)</f>
        <v>0.02677680556</v>
      </c>
      <c r="I111" s="6">
        <f t="shared" si="3"/>
        <v>35</v>
      </c>
      <c r="J111" s="2">
        <f>vlookup(I111,'Point Table'!$A$2:$B$101,2,false)</f>
        <v>10</v>
      </c>
      <c r="L111" s="12"/>
      <c r="Q111" s="11"/>
      <c r="U111" s="1" t="s">
        <v>630</v>
      </c>
    </row>
    <row r="112">
      <c r="A112" s="1" t="s">
        <v>117</v>
      </c>
      <c r="B112" s="1" t="s">
        <v>118</v>
      </c>
      <c r="C112" s="1" t="s">
        <v>33</v>
      </c>
      <c r="D112" s="1">
        <v>60.0</v>
      </c>
      <c r="E112" s="1" t="s">
        <v>9</v>
      </c>
      <c r="F112" s="7" t="str">
        <f t="shared" si="1"/>
        <v>EllenChandlerFUVRC</v>
      </c>
      <c r="G112" s="7">
        <v>0.034027777777777775</v>
      </c>
      <c r="H112" s="9">
        <f>if(C112="F",vlookup(D112,'F 5M Road'!$A$2:$B$82,2,false)*G112,vlookup(D112,'M 5M Road'!$A$2:$B$82,2,false)*G112)</f>
        <v>0.02678666667</v>
      </c>
      <c r="I112" s="6">
        <f t="shared" si="3"/>
        <v>36</v>
      </c>
      <c r="J112" s="2">
        <f>vlookup(I112,'Point Table'!$A$2:$B$101,2,false)</f>
        <v>9.375</v>
      </c>
      <c r="L112" s="12"/>
      <c r="U112" s="1" t="s">
        <v>630</v>
      </c>
    </row>
    <row r="113">
      <c r="A113" s="1" t="s">
        <v>255</v>
      </c>
      <c r="B113" s="1" t="s">
        <v>169</v>
      </c>
      <c r="C113" s="1" t="s">
        <v>33</v>
      </c>
      <c r="D113" s="1">
        <v>31.0</v>
      </c>
      <c r="E113" s="1" t="s">
        <v>9</v>
      </c>
      <c r="F113" s="7" t="str">
        <f t="shared" si="1"/>
        <v>KeriKetchamFUVRC</v>
      </c>
      <c r="G113" s="7">
        <v>0.028425925925925927</v>
      </c>
      <c r="H113" s="9">
        <f>if(C113="F",vlookup(D113,'F 5M Road'!$A$2:$B$82,2,false)*G113,vlookup(D113,'M 5M Road'!$A$2:$B$82,2,false)*G113)</f>
        <v>0.02836338889</v>
      </c>
      <c r="I113" s="6">
        <f t="shared" si="3"/>
        <v>37</v>
      </c>
      <c r="J113" s="2">
        <f>vlookup(I113,'Point Table'!$A$2:$B$101,2,false)</f>
        <v>8.75</v>
      </c>
      <c r="L113" s="12"/>
      <c r="U113" s="1" t="s">
        <v>630</v>
      </c>
    </row>
    <row r="114">
      <c r="A114" s="1" t="s">
        <v>163</v>
      </c>
      <c r="B114" s="1" t="s">
        <v>164</v>
      </c>
      <c r="C114" s="1" t="s">
        <v>33</v>
      </c>
      <c r="D114" s="1">
        <v>58.0</v>
      </c>
      <c r="E114" s="1" t="s">
        <v>8</v>
      </c>
      <c r="F114" s="7" t="str">
        <f t="shared" si="1"/>
        <v>JeanManningFGDTC</v>
      </c>
      <c r="G114" s="7">
        <v>0.035451388888888886</v>
      </c>
      <c r="H114" s="9">
        <f>if(C114="F",vlookup(D114,'F 5M Road'!$A$2:$B$82,2,false)*G114,vlookup(D114,'M 5M Road'!$A$2:$B$82,2,false)*G114)</f>
        <v>0.02860572569</v>
      </c>
      <c r="I114" s="6">
        <f t="shared" si="3"/>
        <v>38</v>
      </c>
      <c r="J114" s="2">
        <f>vlookup(I114,'Point Table'!$A$2:$B$101,2,false)</f>
        <v>8.125</v>
      </c>
      <c r="L114" s="12"/>
      <c r="U114" s="1" t="s">
        <v>630</v>
      </c>
    </row>
    <row r="115">
      <c r="A115" s="1" t="s">
        <v>268</v>
      </c>
      <c r="B115" s="1" t="s">
        <v>113</v>
      </c>
      <c r="C115" s="1" t="s">
        <v>33</v>
      </c>
      <c r="D115" s="1">
        <v>65.0</v>
      </c>
      <c r="E115" s="1" t="s">
        <v>8</v>
      </c>
      <c r="F115" s="7" t="str">
        <f t="shared" si="1"/>
        <v>BeverlySomogieFGDTC</v>
      </c>
      <c r="G115" s="7">
        <v>0.03895833333333333</v>
      </c>
      <c r="H115" s="9">
        <f>if(C115="F",vlookup(D115,'F 5M Road'!$A$2:$B$82,2,false)*G115,vlookup(D115,'M 5M Road'!$A$2:$B$82,2,false)*G115)</f>
        <v>0.02874345833</v>
      </c>
      <c r="I115" s="6">
        <f t="shared" si="3"/>
        <v>39</v>
      </c>
      <c r="J115" s="2">
        <f>vlookup(I115,'Point Table'!$A$2:$B$101,2,false)</f>
        <v>7.5</v>
      </c>
      <c r="L115" s="12"/>
      <c r="U115" s="1" t="s">
        <v>630</v>
      </c>
    </row>
    <row r="116">
      <c r="A116" s="1" t="s">
        <v>174</v>
      </c>
      <c r="B116" s="1" t="s">
        <v>149</v>
      </c>
      <c r="C116" s="1" t="s">
        <v>33</v>
      </c>
      <c r="D116" s="1">
        <v>55.0</v>
      </c>
      <c r="E116" s="1" t="s">
        <v>10</v>
      </c>
      <c r="F116" s="7" t="str">
        <f t="shared" si="1"/>
        <v>DeborahMitchellFMILL</v>
      </c>
      <c r="G116" s="7">
        <v>0.03563657407407408</v>
      </c>
      <c r="H116" s="9">
        <f>if(C116="F",vlookup(D116,'F 5M Road'!$A$2:$B$82,2,false)*G116,vlookup(D116,'M 5M Road'!$A$2:$B$82,2,false)*G116)</f>
        <v>0.02980999421</v>
      </c>
      <c r="I116" s="6">
        <f t="shared" si="3"/>
        <v>40</v>
      </c>
      <c r="J116" s="2">
        <f>vlookup(I116,'Point Table'!$A$2:$B$101,2,false)</f>
        <v>6.875</v>
      </c>
      <c r="L116" s="12"/>
      <c r="U116" s="1" t="s">
        <v>630</v>
      </c>
    </row>
    <row r="117">
      <c r="A117" s="1" t="s">
        <v>258</v>
      </c>
      <c r="B117" s="1" t="s">
        <v>259</v>
      </c>
      <c r="C117" s="1" t="s">
        <v>33</v>
      </c>
      <c r="D117" s="1">
        <v>55.0</v>
      </c>
      <c r="E117" s="1" t="s">
        <v>7</v>
      </c>
      <c r="F117" s="7" t="str">
        <f t="shared" si="1"/>
        <v>SusanneYeeFGCS</v>
      </c>
      <c r="G117" s="7">
        <v>0.03574074074074074</v>
      </c>
      <c r="H117" s="9">
        <f>if(C117="F",vlookup(D117,'F 5M Road'!$A$2:$B$82,2,false)*G117,vlookup(D117,'M 5M Road'!$A$2:$B$82,2,false)*G117)</f>
        <v>0.02989712963</v>
      </c>
      <c r="I117" s="6">
        <f t="shared" si="3"/>
        <v>41</v>
      </c>
      <c r="J117" s="2">
        <f>vlookup(I117,'Point Table'!$A$2:$B$101,2,false)</f>
        <v>6.25</v>
      </c>
      <c r="L117" s="12"/>
      <c r="U117" s="1" t="s">
        <v>630</v>
      </c>
    </row>
    <row r="118">
      <c r="A118" s="1" t="s">
        <v>69</v>
      </c>
      <c r="B118" s="1" t="s">
        <v>130</v>
      </c>
      <c r="C118" s="1" t="s">
        <v>33</v>
      </c>
      <c r="D118" s="1">
        <v>44.0</v>
      </c>
      <c r="E118" s="1" t="s">
        <v>8</v>
      </c>
      <c r="F118" s="7" t="str">
        <f t="shared" si="1"/>
        <v>ElizabethBusteedFGDTC</v>
      </c>
      <c r="G118" s="7">
        <v>0.03186342592592593</v>
      </c>
      <c r="H118" s="9">
        <f>if(C118="F",vlookup(D118,'F 5M Road'!$A$2:$B$82,2,false)*G118,vlookup(D118,'M 5M Road'!$A$2:$B$82,2,false)*G118)</f>
        <v>0.02993250231</v>
      </c>
      <c r="I118" s="6">
        <f t="shared" si="3"/>
        <v>42</v>
      </c>
      <c r="J118" s="2">
        <f>vlookup(I118,'Point Table'!$A$2:$B$101,2,false)</f>
        <v>5.9375</v>
      </c>
      <c r="L118" s="12"/>
      <c r="U118" s="1" t="s">
        <v>630</v>
      </c>
    </row>
    <row r="119">
      <c r="A119" s="1" t="s">
        <v>193</v>
      </c>
      <c r="B119" s="1" t="s">
        <v>48</v>
      </c>
      <c r="C119" s="1" t="s">
        <v>33</v>
      </c>
      <c r="D119" s="1">
        <v>39.0</v>
      </c>
      <c r="E119" s="1" t="s">
        <v>8</v>
      </c>
      <c r="F119" s="7" t="str">
        <f t="shared" si="1"/>
        <v>AllysonScottFGDTC</v>
      </c>
      <c r="G119" s="7">
        <v>0.03111111111111111</v>
      </c>
      <c r="H119" s="9">
        <f>if(C119="F",vlookup(D119,'F 5M Road'!$A$2:$B$82,2,false)*G119,vlookup(D119,'M 5M Road'!$A$2:$B$82,2,false)*G119)</f>
        <v>0.03021822222</v>
      </c>
      <c r="I119" s="6">
        <f t="shared" si="3"/>
        <v>43</v>
      </c>
      <c r="J119" s="2">
        <f>vlookup(I119,'Point Table'!$A$2:$B$101,2,false)</f>
        <v>5.625</v>
      </c>
      <c r="L119" s="12"/>
      <c r="U119" s="1" t="s">
        <v>630</v>
      </c>
    </row>
    <row r="120">
      <c r="A120" s="1" t="s">
        <v>278</v>
      </c>
      <c r="B120" s="1" t="s">
        <v>279</v>
      </c>
      <c r="C120" s="1" t="s">
        <v>33</v>
      </c>
      <c r="D120" s="1">
        <v>30.0</v>
      </c>
      <c r="E120" s="1" t="s">
        <v>10</v>
      </c>
      <c r="F120" s="7" t="str">
        <f t="shared" si="1"/>
        <v>KaylinOssingFMILL</v>
      </c>
      <c r="G120" s="7">
        <v>0.03027777777777778</v>
      </c>
      <c r="H120" s="9">
        <f>if(C120="F",vlookup(D120,'F 5M Road'!$A$2:$B$82,2,false)*G120,vlookup(D120,'M 5M Road'!$A$2:$B$82,2,false)*G120)</f>
        <v>0.0302475</v>
      </c>
      <c r="I120" s="6">
        <f t="shared" si="3"/>
        <v>44</v>
      </c>
      <c r="J120" s="2">
        <f>vlookup(I120,'Point Table'!$A$2:$B$101,2,false)</f>
        <v>5.3125</v>
      </c>
      <c r="L120" s="12"/>
      <c r="U120" s="1" t="s">
        <v>630</v>
      </c>
    </row>
    <row r="121">
      <c r="A121" s="1" t="s">
        <v>286</v>
      </c>
      <c r="B121" s="1" t="s">
        <v>287</v>
      </c>
      <c r="C121" s="1" t="s">
        <v>33</v>
      </c>
      <c r="D121" s="1">
        <v>42.0</v>
      </c>
      <c r="E121" s="1" t="s">
        <v>10</v>
      </c>
      <c r="F121" s="7" t="str">
        <f t="shared" si="1"/>
        <v>JunChenFMILL</v>
      </c>
      <c r="G121" s="7">
        <v>0.03193287037037037</v>
      </c>
      <c r="H121" s="9">
        <f>if(C121="F",vlookup(D121,'F 5M Road'!$A$2:$B$82,2,false)*G121,vlookup(D121,'M 5M Road'!$A$2:$B$82,2,false)*G121)</f>
        <v>0.03045118519</v>
      </c>
      <c r="I121" s="6">
        <f t="shared" si="3"/>
        <v>45</v>
      </c>
      <c r="J121" s="2">
        <f>vlookup(I121,'Point Table'!$A$2:$B$101,2,false)</f>
        <v>5</v>
      </c>
      <c r="L121" s="12"/>
      <c r="U121" s="1" t="s">
        <v>630</v>
      </c>
    </row>
    <row r="122">
      <c r="A122" s="1" t="s">
        <v>293</v>
      </c>
      <c r="B122" s="1" t="s">
        <v>294</v>
      </c>
      <c r="C122" s="1" t="s">
        <v>33</v>
      </c>
      <c r="D122" s="1">
        <v>41.0</v>
      </c>
      <c r="E122" s="1" t="s">
        <v>7</v>
      </c>
      <c r="F122" s="7" t="str">
        <f t="shared" si="1"/>
        <v>LindseyBristolFGCS</v>
      </c>
      <c r="G122" s="7">
        <v>0.0321875</v>
      </c>
      <c r="H122" s="9">
        <f>if(C122="F",vlookup(D122,'F 5M Road'!$A$2:$B$82,2,false)*G122,vlookup(D122,'M 5M Road'!$A$2:$B$82,2,false)*G122)</f>
        <v>0.0309</v>
      </c>
      <c r="I122" s="6">
        <f t="shared" si="3"/>
        <v>46</v>
      </c>
      <c r="J122" s="2">
        <f>vlookup(I122,'Point Table'!$A$2:$B$101,2,false)</f>
        <v>4.6875</v>
      </c>
      <c r="L122" s="12"/>
      <c r="U122" s="1" t="s">
        <v>630</v>
      </c>
    </row>
    <row r="123">
      <c r="A123" s="1" t="s">
        <v>200</v>
      </c>
      <c r="B123" s="1" t="s">
        <v>201</v>
      </c>
      <c r="C123" s="1" t="s">
        <v>33</v>
      </c>
      <c r="D123" s="1">
        <v>47.0</v>
      </c>
      <c r="E123" s="1" t="s">
        <v>10</v>
      </c>
      <c r="F123" s="7" t="str">
        <f t="shared" si="1"/>
        <v>TinaDepaoloFMILL</v>
      </c>
      <c r="G123" s="7">
        <v>0.03428240740740741</v>
      </c>
      <c r="H123" s="9">
        <f>if(C123="F",vlookup(D123,'F 5M Road'!$A$2:$B$82,2,false)*G123,vlookup(D123,'M 5M Road'!$A$2:$B$82,2,false)*G123)</f>
        <v>0.03135468981</v>
      </c>
      <c r="I123" s="6">
        <f t="shared" si="3"/>
        <v>47</v>
      </c>
      <c r="J123" s="2">
        <f>vlookup(I123,'Point Table'!$A$2:$B$101,2,false)</f>
        <v>4.375</v>
      </c>
      <c r="L123" s="12"/>
      <c r="U123" s="1" t="s">
        <v>630</v>
      </c>
    </row>
    <row r="124">
      <c r="A124" s="1" t="s">
        <v>36</v>
      </c>
      <c r="B124" s="1" t="s">
        <v>299</v>
      </c>
      <c r="C124" s="1" t="s">
        <v>33</v>
      </c>
      <c r="D124" s="1">
        <v>41.0</v>
      </c>
      <c r="E124" s="1" t="s">
        <v>10</v>
      </c>
      <c r="F124" s="7" t="str">
        <f t="shared" si="1"/>
        <v>MelissaBroughFMILL</v>
      </c>
      <c r="G124" s="7">
        <v>0.032858796296296296</v>
      </c>
      <c r="H124" s="9">
        <f>if(C124="F",vlookup(D124,'F 5M Road'!$A$2:$B$82,2,false)*G124,vlookup(D124,'M 5M Road'!$A$2:$B$82,2,false)*G124)</f>
        <v>0.03154444444</v>
      </c>
      <c r="I124" s="6">
        <f t="shared" si="3"/>
        <v>48</v>
      </c>
      <c r="J124" s="2">
        <f>vlookup(I124,'Point Table'!$A$2:$B$101,2,false)</f>
        <v>4.0625</v>
      </c>
      <c r="L124" s="12"/>
      <c r="U124" s="1" t="s">
        <v>630</v>
      </c>
    </row>
    <row r="125">
      <c r="A125" s="1" t="s">
        <v>44</v>
      </c>
      <c r="B125" s="1" t="s">
        <v>45</v>
      </c>
      <c r="C125" s="1" t="s">
        <v>33</v>
      </c>
      <c r="D125" s="1">
        <v>58.0</v>
      </c>
      <c r="E125" s="1" t="s">
        <v>7</v>
      </c>
      <c r="F125" s="7" t="str">
        <f t="shared" si="1"/>
        <v>KristenMacWilliamsFGCS</v>
      </c>
      <c r="G125" s="7">
        <v>0.03936342592592593</v>
      </c>
      <c r="H125" s="9">
        <f>if(C125="F",vlookup(D125,'F 5M Road'!$A$2:$B$82,2,false)*G125,vlookup(D125,'M 5M Road'!$A$2:$B$82,2,false)*G125)</f>
        <v>0.03176234838</v>
      </c>
      <c r="I125" s="6">
        <f t="shared" si="3"/>
        <v>49</v>
      </c>
      <c r="J125" s="2">
        <f>vlookup(I125,'Point Table'!$A$2:$B$101,2,false)</f>
        <v>3.75</v>
      </c>
      <c r="L125" s="12"/>
      <c r="U125" s="1" t="s">
        <v>630</v>
      </c>
    </row>
    <row r="126">
      <c r="A126" s="1" t="s">
        <v>179</v>
      </c>
      <c r="B126" s="1" t="s">
        <v>166</v>
      </c>
      <c r="C126" s="1" t="s">
        <v>33</v>
      </c>
      <c r="D126" s="1">
        <v>48.0</v>
      </c>
      <c r="E126" s="1" t="s">
        <v>10</v>
      </c>
      <c r="F126" s="7" t="str">
        <f t="shared" si="1"/>
        <v>MicheleKellyFMILL</v>
      </c>
      <c r="G126" s="7">
        <v>0.035486111111111114</v>
      </c>
      <c r="H126" s="9">
        <f>if(C126="F",vlookup(D126,'F 5M Road'!$A$2:$B$82,2,false)*G126,vlookup(D126,'M 5M Road'!$A$2:$B$82,2,false)*G126)</f>
        <v>0.032129125</v>
      </c>
      <c r="I126" s="6">
        <f t="shared" si="3"/>
        <v>50</v>
      </c>
      <c r="J126" s="2">
        <f>vlookup(I126,'Point Table'!$A$2:$B$101,2,false)</f>
        <v>3.4375</v>
      </c>
      <c r="L126" s="12"/>
      <c r="U126" s="1" t="s">
        <v>630</v>
      </c>
    </row>
    <row r="127">
      <c r="A127" s="1" t="s">
        <v>260</v>
      </c>
      <c r="B127" s="1" t="s">
        <v>261</v>
      </c>
      <c r="C127" s="1" t="s">
        <v>33</v>
      </c>
      <c r="D127" s="1">
        <v>48.0</v>
      </c>
      <c r="E127" s="1" t="s">
        <v>10</v>
      </c>
      <c r="F127" s="7" t="str">
        <f t="shared" si="1"/>
        <v>KimberlyMcKenneyFMILL</v>
      </c>
      <c r="G127" s="7">
        <v>0.03594907407407407</v>
      </c>
      <c r="H127" s="9">
        <f>if(C127="F",vlookup(D127,'F 5M Road'!$A$2:$B$82,2,false)*G127,vlookup(D127,'M 5M Road'!$A$2:$B$82,2,false)*G127)</f>
        <v>0.03254829167</v>
      </c>
      <c r="I127" s="6">
        <f t="shared" si="3"/>
        <v>51</v>
      </c>
      <c r="J127" s="2">
        <f>vlookup(I127,'Point Table'!$A$2:$B$101,2,false)</f>
        <v>3.125</v>
      </c>
      <c r="L127" s="12"/>
      <c r="U127" s="1" t="s">
        <v>630</v>
      </c>
    </row>
    <row r="128">
      <c r="A128" s="1" t="s">
        <v>52</v>
      </c>
      <c r="B128" s="1" t="s">
        <v>53</v>
      </c>
      <c r="C128" s="1" t="s">
        <v>33</v>
      </c>
      <c r="D128" s="1">
        <v>47.0</v>
      </c>
      <c r="E128" s="1" t="s">
        <v>8</v>
      </c>
      <c r="F128" s="7" t="str">
        <f t="shared" si="1"/>
        <v>PriscillaCamardaFGDTC</v>
      </c>
      <c r="G128" s="7">
        <v>0.03657407407407407</v>
      </c>
      <c r="H128" s="9">
        <f>if(C128="F",vlookup(D128,'F 5M Road'!$A$2:$B$82,2,false)*G128,vlookup(D128,'M 5M Road'!$A$2:$B$82,2,false)*G128)</f>
        <v>0.03345064815</v>
      </c>
      <c r="I128" s="6">
        <f t="shared" si="3"/>
        <v>52</v>
      </c>
      <c r="J128" s="2">
        <f>vlookup(I128,'Point Table'!$A$2:$B$101,2,false)</f>
        <v>2.96875</v>
      </c>
      <c r="L128" s="12"/>
      <c r="U128" s="1"/>
    </row>
    <row r="129">
      <c r="A129" s="1" t="s">
        <v>170</v>
      </c>
      <c r="B129" s="1" t="s">
        <v>47</v>
      </c>
      <c r="C129" s="1" t="s">
        <v>33</v>
      </c>
      <c r="D129" s="1">
        <v>56.0</v>
      </c>
      <c r="E129" s="1" t="s">
        <v>7</v>
      </c>
      <c r="F129" s="7" t="str">
        <f t="shared" si="1"/>
        <v>DianeCliffordFGCS</v>
      </c>
      <c r="G129" s="7">
        <v>0.040532407407407406</v>
      </c>
      <c r="H129" s="9">
        <f>if(C129="F",vlookup(D129,'F 5M Road'!$A$2:$B$82,2,false)*G129,vlookup(D129,'M 5M Road'!$A$2:$B$82,2,false)*G129)</f>
        <v>0.03350408796</v>
      </c>
      <c r="I129" s="6">
        <f t="shared" si="3"/>
        <v>53</v>
      </c>
      <c r="J129" s="2">
        <f>vlookup(I129,'Point Table'!$A$2:$B$101,2,false)</f>
        <v>2.8125</v>
      </c>
      <c r="L129" s="12"/>
      <c r="U129" s="1" t="s">
        <v>630</v>
      </c>
    </row>
    <row r="130">
      <c r="A130" s="1" t="s">
        <v>81</v>
      </c>
      <c r="B130" s="1" t="s">
        <v>315</v>
      </c>
      <c r="C130" s="1" t="s">
        <v>33</v>
      </c>
      <c r="D130" s="1">
        <v>54.0</v>
      </c>
      <c r="E130" s="1" t="s">
        <v>8</v>
      </c>
      <c r="F130" s="7" t="str">
        <f t="shared" si="1"/>
        <v>DeniseKeyesFGDTC</v>
      </c>
      <c r="G130" s="7">
        <v>0.04026620370370371</v>
      </c>
      <c r="H130" s="9">
        <f>if(C130="F",vlookup(D130,'F 5M Road'!$A$2:$B$82,2,false)*G130,vlookup(D130,'M 5M Road'!$A$2:$B$82,2,false)*G130)</f>
        <v>0.03408131481</v>
      </c>
      <c r="I130" s="6">
        <f t="shared" si="3"/>
        <v>54</v>
      </c>
      <c r="J130" s="2">
        <f>vlookup(I130,'Point Table'!$A$2:$B$101,2,false)</f>
        <v>2.65625</v>
      </c>
      <c r="L130" s="12"/>
      <c r="U130" s="1" t="s">
        <v>630</v>
      </c>
    </row>
    <row r="131">
      <c r="A131" s="1" t="s">
        <v>319</v>
      </c>
      <c r="B131" s="1" t="s">
        <v>215</v>
      </c>
      <c r="C131" s="1" t="s">
        <v>33</v>
      </c>
      <c r="D131" s="1">
        <v>25.0</v>
      </c>
      <c r="E131" s="1" t="s">
        <v>8</v>
      </c>
      <c r="F131" s="7" t="str">
        <f t="shared" si="1"/>
        <v>ReganCoyleFGDTC</v>
      </c>
      <c r="G131" s="7">
        <v>0.03425925925925926</v>
      </c>
      <c r="H131" s="9">
        <f>if(C131="F",vlookup(D131,'F 5M Road'!$A$2:$B$82,2,false)*G131,vlookup(D131,'M 5M Road'!$A$2:$B$82,2,false)*G131)</f>
        <v>0.03425925926</v>
      </c>
      <c r="I131" s="6">
        <f t="shared" si="3"/>
        <v>55</v>
      </c>
      <c r="J131" s="2">
        <f>vlookup(I131,'Point Table'!$A$2:$B$101,2,false)</f>
        <v>2.5</v>
      </c>
      <c r="L131" s="12"/>
      <c r="U131" s="1" t="s">
        <v>630</v>
      </c>
    </row>
    <row r="132">
      <c r="A132" s="1" t="s">
        <v>295</v>
      </c>
      <c r="B132" s="1" t="s">
        <v>316</v>
      </c>
      <c r="C132" s="1" t="s">
        <v>33</v>
      </c>
      <c r="D132" s="1">
        <v>37.0</v>
      </c>
      <c r="E132" s="1" t="s">
        <v>10</v>
      </c>
      <c r="F132" s="7" t="str">
        <f t="shared" si="1"/>
        <v>SarahHallockFMILL</v>
      </c>
      <c r="G132" s="7">
        <v>0.034930555555555555</v>
      </c>
      <c r="H132" s="9">
        <f>if(C132="F",vlookup(D132,'F 5M Road'!$A$2:$B$82,2,false)*G132,vlookup(D132,'M 5M Road'!$A$2:$B$82,2,false)*G132)</f>
        <v>0.03425988889</v>
      </c>
      <c r="I132" s="6">
        <f t="shared" si="3"/>
        <v>56</v>
      </c>
      <c r="J132" s="2">
        <f>vlookup(I132,'Point Table'!$A$2:$B$101,2,false)</f>
        <v>2.34375</v>
      </c>
      <c r="L132" s="12"/>
      <c r="U132" s="1" t="s">
        <v>630</v>
      </c>
    </row>
    <row r="133">
      <c r="A133" s="1" t="s">
        <v>240</v>
      </c>
      <c r="B133" s="1" t="s">
        <v>241</v>
      </c>
      <c r="C133" s="1" t="s">
        <v>33</v>
      </c>
      <c r="D133" s="1">
        <v>50.0</v>
      </c>
      <c r="E133" s="1" t="s">
        <v>8</v>
      </c>
      <c r="F133" s="7" t="str">
        <f t="shared" si="1"/>
        <v>KerriHaskinsFGDTC</v>
      </c>
      <c r="G133" s="7">
        <v>0.03923611111111111</v>
      </c>
      <c r="H133" s="9">
        <f>if(C133="F",vlookup(D133,'F 5M Road'!$A$2:$B$82,2,false)*G133,vlookup(D133,'M 5M Road'!$A$2:$B$82,2,false)*G133)</f>
        <v>0.03475534722</v>
      </c>
      <c r="I133" s="6">
        <f t="shared" si="3"/>
        <v>57</v>
      </c>
      <c r="J133" s="2">
        <f>vlookup(I133,'Point Table'!$A$2:$B$101,2,false)</f>
        <v>2.1875</v>
      </c>
      <c r="L133" s="12"/>
      <c r="U133" s="1" t="s">
        <v>630</v>
      </c>
    </row>
    <row r="134">
      <c r="A134" s="1" t="s">
        <v>56</v>
      </c>
      <c r="B134" s="1" t="s">
        <v>57</v>
      </c>
      <c r="C134" s="1" t="s">
        <v>33</v>
      </c>
      <c r="D134" s="1">
        <v>42.0</v>
      </c>
      <c r="E134" s="1" t="s">
        <v>7</v>
      </c>
      <c r="F134" s="7" t="str">
        <f t="shared" si="1"/>
        <v>EmilyCunhaFGCS</v>
      </c>
      <c r="G134" s="7">
        <v>0.03722222222222222</v>
      </c>
      <c r="H134" s="9">
        <f>if(C134="F",vlookup(D134,'F 5M Road'!$A$2:$B$82,2,false)*G134,vlookup(D134,'M 5M Road'!$A$2:$B$82,2,false)*G134)</f>
        <v>0.03549511111</v>
      </c>
      <c r="I134" s="6">
        <f t="shared" si="3"/>
        <v>58</v>
      </c>
      <c r="J134" s="2">
        <f>vlookup(I134,'Point Table'!$A$2:$B$101,2,false)</f>
        <v>2.03125</v>
      </c>
      <c r="L134" s="12"/>
      <c r="U134" s="1" t="s">
        <v>630</v>
      </c>
    </row>
    <row r="135">
      <c r="A135" s="1" t="s">
        <v>326</v>
      </c>
      <c r="B135" s="1" t="s">
        <v>327</v>
      </c>
      <c r="C135" s="1" t="s">
        <v>33</v>
      </c>
      <c r="D135" s="1">
        <v>60.0</v>
      </c>
      <c r="E135" s="1" t="s">
        <v>13</v>
      </c>
      <c r="F135" s="7" t="str">
        <f t="shared" si="1"/>
        <v>WendyJensenFRA</v>
      </c>
      <c r="G135" s="7">
        <v>0.045300925925925925</v>
      </c>
      <c r="H135" s="9">
        <f>if(C135="F",vlookup(D135,'F 5M Road'!$A$2:$B$82,2,false)*G135,vlookup(D135,'M 5M Road'!$A$2:$B$82,2,false)*G135)</f>
        <v>0.03566088889</v>
      </c>
      <c r="I135" s="6">
        <f t="shared" si="3"/>
        <v>59</v>
      </c>
      <c r="J135" s="2">
        <f>vlookup(I135,'Point Table'!$A$2:$B$101,2,false)</f>
        <v>1.875</v>
      </c>
      <c r="L135" s="7"/>
      <c r="U135" s="1" t="s">
        <v>630</v>
      </c>
    </row>
    <row r="136">
      <c r="A136" s="1" t="s">
        <v>60</v>
      </c>
      <c r="B136" s="1" t="s">
        <v>61</v>
      </c>
      <c r="C136" s="1" t="s">
        <v>33</v>
      </c>
      <c r="D136" s="1">
        <v>44.0</v>
      </c>
      <c r="E136" s="1" t="s">
        <v>7</v>
      </c>
      <c r="F136" s="7" t="str">
        <f t="shared" si="1"/>
        <v>JohannaLisle NewboldFGCS</v>
      </c>
      <c r="G136" s="7">
        <v>0.04189814814814815</v>
      </c>
      <c r="H136" s="9">
        <f>if(C136="F",vlookup(D136,'F 5M Road'!$A$2:$B$82,2,false)*G136,vlookup(D136,'M 5M Road'!$A$2:$B$82,2,false)*G136)</f>
        <v>0.03935912037</v>
      </c>
      <c r="I136" s="6">
        <f t="shared" si="3"/>
        <v>60</v>
      </c>
      <c r="J136" s="2">
        <f>vlookup(I136,'Point Table'!$A$2:$B$101,2,false)</f>
        <v>1.71875</v>
      </c>
      <c r="L136" s="12"/>
      <c r="U136" s="1" t="s">
        <v>630</v>
      </c>
    </row>
    <row r="137">
      <c r="A137" s="1" t="s">
        <v>304</v>
      </c>
      <c r="B137" s="1" t="s">
        <v>305</v>
      </c>
      <c r="C137" s="1" t="s">
        <v>33</v>
      </c>
      <c r="D137" s="1">
        <v>44.0</v>
      </c>
      <c r="E137" s="1" t="s">
        <v>10</v>
      </c>
      <c r="F137" s="7" t="str">
        <f t="shared" si="1"/>
        <v>HeatherTaylorFMILL</v>
      </c>
      <c r="G137" s="7">
        <v>0.04372685185185185</v>
      </c>
      <c r="H137" s="9">
        <f>if(C137="F",vlookup(D137,'F 5M Road'!$A$2:$B$82,2,false)*G137,vlookup(D137,'M 5M Road'!$A$2:$B$82,2,false)*G137)</f>
        <v>0.04107700463</v>
      </c>
      <c r="I137" s="6">
        <f t="shared" si="3"/>
        <v>61</v>
      </c>
      <c r="J137" s="2">
        <f>vlookup(I137,'Point Table'!$A$2:$B$101,2,false)</f>
        <v>1.5625</v>
      </c>
      <c r="L137" s="7"/>
      <c r="U137" s="1" t="s">
        <v>630</v>
      </c>
    </row>
    <row r="138">
      <c r="A138" s="1" t="s">
        <v>331</v>
      </c>
      <c r="B138" s="1" t="s">
        <v>332</v>
      </c>
      <c r="C138" s="1" t="s">
        <v>33</v>
      </c>
      <c r="D138" s="1">
        <v>41.0</v>
      </c>
      <c r="E138" s="1" t="s">
        <v>10</v>
      </c>
      <c r="F138" s="7" t="str">
        <f t="shared" si="1"/>
        <v>BrandyCassadaFMILL</v>
      </c>
      <c r="G138" s="7">
        <v>0.043645833333333335</v>
      </c>
      <c r="H138" s="9">
        <f>if(C138="F",vlookup(D138,'F 5M Road'!$A$2:$B$82,2,false)*G138,vlookup(D138,'M 5M Road'!$A$2:$B$82,2,false)*G138)</f>
        <v>0.0419</v>
      </c>
      <c r="I138" s="6">
        <f t="shared" si="3"/>
        <v>62</v>
      </c>
      <c r="J138" s="2">
        <f>vlookup(I138,'Point Table'!$A$2:$B$101,2,false)</f>
        <v>1.484375</v>
      </c>
      <c r="L138" s="7"/>
      <c r="U138" s="1" t="s">
        <v>630</v>
      </c>
    </row>
    <row r="139">
      <c r="A139" s="1" t="s">
        <v>186</v>
      </c>
      <c r="B139" s="1" t="s">
        <v>272</v>
      </c>
      <c r="C139" s="1" t="s">
        <v>33</v>
      </c>
      <c r="D139" s="1">
        <v>57.0</v>
      </c>
      <c r="E139" s="1" t="s">
        <v>10</v>
      </c>
      <c r="F139" s="7" t="str">
        <f t="shared" si="1"/>
        <v>MichelleShea La SalaFMILL</v>
      </c>
      <c r="G139" s="7">
        <v>0.052037037037037034</v>
      </c>
      <c r="H139" s="9">
        <f>if(C139="F",vlookup(D139,'F 5M Road'!$A$2:$B$82,2,false)*G139,vlookup(D139,'M 5M Road'!$A$2:$B$82,2,false)*G139)</f>
        <v>0.04250385185</v>
      </c>
      <c r="I139" s="6">
        <f t="shared" si="3"/>
        <v>63</v>
      </c>
      <c r="J139" s="2">
        <f>vlookup(I139,'Point Table'!$A$2:$B$101,2,false)</f>
        <v>1.40625</v>
      </c>
      <c r="L139" s="7"/>
      <c r="U139" s="1" t="s">
        <v>630</v>
      </c>
    </row>
    <row r="140">
      <c r="A140" s="1" t="s">
        <v>179</v>
      </c>
      <c r="B140" s="1" t="s">
        <v>334</v>
      </c>
      <c r="C140" s="1" t="s">
        <v>33</v>
      </c>
      <c r="D140" s="1">
        <v>52.0</v>
      </c>
      <c r="E140" s="1" t="s">
        <v>10</v>
      </c>
      <c r="F140" s="7" t="str">
        <f t="shared" si="1"/>
        <v>MicheleRobinsonFMILL</v>
      </c>
      <c r="G140" s="7">
        <v>0.05204861111111111</v>
      </c>
      <c r="H140" s="9">
        <f>if(C140="F",vlookup(D140,'F 5M Road'!$A$2:$B$82,2,false)*G140,vlookup(D140,'M 5M Road'!$A$2:$B$82,2,false)*G140)</f>
        <v>0.04507930208</v>
      </c>
      <c r="I140" s="6">
        <f t="shared" si="3"/>
        <v>64</v>
      </c>
      <c r="J140" s="2">
        <f>vlookup(I140,'Point Table'!$A$2:$B$101,2,false)</f>
        <v>1.328125</v>
      </c>
      <c r="L140" s="7"/>
      <c r="U140" s="1" t="s">
        <v>630</v>
      </c>
    </row>
    <row r="141">
      <c r="A141" s="1" t="s">
        <v>196</v>
      </c>
      <c r="B141" s="1" t="s">
        <v>285</v>
      </c>
      <c r="C141" s="1" t="s">
        <v>33</v>
      </c>
      <c r="D141" s="1">
        <v>45.0</v>
      </c>
      <c r="E141" s="1" t="s">
        <v>10</v>
      </c>
      <c r="F141" s="7" t="str">
        <f t="shared" si="1"/>
        <v>KatieMillsFMILL</v>
      </c>
      <c r="G141" s="7">
        <v>0.04922453703703704</v>
      </c>
      <c r="H141" s="9">
        <f>if(C141="F",vlookup(D141,'F 5M Road'!$A$2:$B$82,2,false)*G141,vlookup(D141,'M 5M Road'!$A$2:$B$82,2,false)*G141)</f>
        <v>0.0458575787</v>
      </c>
      <c r="I141" s="6">
        <f t="shared" si="3"/>
        <v>65</v>
      </c>
      <c r="J141" s="2">
        <f>vlookup(I141,'Point Table'!$A$2:$B$101,2,false)</f>
        <v>1.25</v>
      </c>
      <c r="L141" s="7"/>
      <c r="U141" s="1" t="s">
        <v>630</v>
      </c>
    </row>
    <row r="142">
      <c r="A142" s="1" t="s">
        <v>283</v>
      </c>
      <c r="B142" s="1" t="s">
        <v>284</v>
      </c>
      <c r="C142" s="1" t="s">
        <v>33</v>
      </c>
      <c r="D142" s="1">
        <v>53.0</v>
      </c>
      <c r="E142" s="1" t="s">
        <v>10</v>
      </c>
      <c r="F142" s="7" t="str">
        <f t="shared" si="1"/>
        <v>HollyMandigo-AlyFMILL</v>
      </c>
      <c r="G142" s="7">
        <v>0.059166666666666666</v>
      </c>
      <c r="H142" s="9">
        <f>if(C142="F",vlookup(D142,'F 5M Road'!$A$2:$B$82,2,false)*G142,vlookup(D142,'M 5M Road'!$A$2:$B$82,2,false)*G142)</f>
        <v>0.0506585</v>
      </c>
      <c r="I142" s="6">
        <f t="shared" si="3"/>
        <v>66</v>
      </c>
      <c r="J142" s="2">
        <f>vlookup(I142,'Point Table'!$A$2:$B$101,2,false)</f>
        <v>1.171875</v>
      </c>
      <c r="L142" s="7"/>
      <c r="U142" s="1" t="s">
        <v>630</v>
      </c>
    </row>
    <row r="143">
      <c r="A143" s="1" t="s">
        <v>260</v>
      </c>
      <c r="B143" s="1" t="s">
        <v>341</v>
      </c>
      <c r="C143" s="1" t="s">
        <v>33</v>
      </c>
      <c r="D143" s="1">
        <v>52.0</v>
      </c>
      <c r="E143" s="1" t="s">
        <v>10</v>
      </c>
      <c r="F143" s="7" t="str">
        <f t="shared" si="1"/>
        <v>KimberlyMiscoFMILL</v>
      </c>
      <c r="G143" s="7">
        <v>0.0593287037037037</v>
      </c>
      <c r="H143" s="9">
        <f>if(C143="F",vlookup(D143,'F 5M Road'!$A$2:$B$82,2,false)*G143,vlookup(D143,'M 5M Road'!$A$2:$B$82,2,false)*G143)</f>
        <v>0.05138459028</v>
      </c>
      <c r="I143" s="6">
        <f t="shared" si="3"/>
        <v>67</v>
      </c>
      <c r="J143" s="2">
        <f>vlookup(I143,'Point Table'!$A$2:$B$101,2,false)</f>
        <v>1.09375</v>
      </c>
      <c r="L143" s="7"/>
      <c r="U143" s="1" t="s">
        <v>630</v>
      </c>
    </row>
    <row r="144">
      <c r="A144" s="1" t="s">
        <v>345</v>
      </c>
      <c r="B144" s="1" t="s">
        <v>346</v>
      </c>
      <c r="C144" s="1" t="s">
        <v>33</v>
      </c>
      <c r="D144" s="1">
        <v>24.0</v>
      </c>
      <c r="E144" s="1" t="s">
        <v>8</v>
      </c>
      <c r="F144" s="7" t="str">
        <f t="shared" si="1"/>
        <v>TarynAdamsFGDTC</v>
      </c>
      <c r="G144" s="7">
        <v>0.06232638888888889</v>
      </c>
      <c r="H144" s="9">
        <f>if(C144="F",vlookup(D144,'F 5M Road'!$A$2:$B$82,2,false)*G144,vlookup(D144,'M 5M Road'!$A$2:$B$82,2,false)*G144)</f>
        <v>0.06232638889</v>
      </c>
      <c r="I144" s="6">
        <f t="shared" si="3"/>
        <v>68</v>
      </c>
      <c r="J144" s="2">
        <f>vlookup(I144,'Point Table'!$A$2:$B$101,2,false)</f>
        <v>1.015625</v>
      </c>
      <c r="L144" s="7"/>
      <c r="U144" s="1" t="s">
        <v>630</v>
      </c>
    </row>
    <row r="145">
      <c r="L145" s="7"/>
      <c r="U145" s="1" t="s">
        <v>630</v>
      </c>
    </row>
    <row r="225">
      <c r="Q225" s="11"/>
    </row>
    <row r="231">
      <c r="Q231" s="11"/>
    </row>
    <row r="255">
      <c r="Q255" s="8"/>
    </row>
  </sheetData>
  <autoFilter ref="$A$1:$J$144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hidden="1" min="6" max="6" width="12.63"/>
  </cols>
  <sheetData>
    <row r="1">
      <c r="A1" s="1" t="s">
        <v>623</v>
      </c>
      <c r="B1" s="1" t="s">
        <v>624</v>
      </c>
      <c r="C1" s="1" t="s">
        <v>21</v>
      </c>
      <c r="D1" s="1" t="s">
        <v>22</v>
      </c>
      <c r="E1" s="1" t="s">
        <v>625</v>
      </c>
      <c r="F1" s="1" t="s">
        <v>62</v>
      </c>
      <c r="G1" s="1" t="s">
        <v>626</v>
      </c>
      <c r="H1" s="1" t="s">
        <v>627</v>
      </c>
      <c r="I1" s="1" t="s">
        <v>628</v>
      </c>
      <c r="J1" s="1" t="s">
        <v>629</v>
      </c>
    </row>
    <row r="2">
      <c r="A2" s="1" t="s">
        <v>65</v>
      </c>
      <c r="B2" s="1" t="s">
        <v>66</v>
      </c>
      <c r="C2" s="1" t="s">
        <v>33</v>
      </c>
      <c r="D2" s="1">
        <v>39.0</v>
      </c>
      <c r="E2" s="1" t="s">
        <v>10</v>
      </c>
      <c r="F2" s="7" t="str">
        <f t="shared" ref="F2:F101" si="1">A2&amp;B2&amp;C2&amp;E2</f>
        <v>JenniferMortimerFMILL</v>
      </c>
      <c r="G2" s="7">
        <v>0.020648148148148148</v>
      </c>
      <c r="H2" s="9">
        <f>if(C2="F",vlookup(D2,'F 5M Road'!$A$2:$B$82,2,false)*G2,vlookup(D2,'M 5M Road'!$A$2:$B$82,2,false)*G2)</f>
        <v>0.0200555463</v>
      </c>
      <c r="I2" s="6">
        <f t="shared" ref="I2:I101" si="2">countifs($C$2:$C$105,C2,$H$2:$H$105,"&lt;"&amp;H2)+1</f>
        <v>1</v>
      </c>
      <c r="J2" s="2">
        <f>vlookup(I2,'Point Table'!$A$2:$B$101,2,false)</f>
        <v>100</v>
      </c>
      <c r="K2" s="12"/>
      <c r="R2" s="12"/>
      <c r="T2" s="1"/>
      <c r="U2" s="1"/>
    </row>
    <row r="3">
      <c r="A3" s="1" t="s">
        <v>75</v>
      </c>
      <c r="B3" s="1" t="s">
        <v>76</v>
      </c>
      <c r="C3" s="1" t="s">
        <v>33</v>
      </c>
      <c r="D3" s="1">
        <v>65.0</v>
      </c>
      <c r="E3" s="1" t="s">
        <v>8</v>
      </c>
      <c r="F3" s="7" t="str">
        <f t="shared" si="1"/>
        <v>Lynn-MarieFawcettFGDTC</v>
      </c>
      <c r="G3" s="7">
        <v>0.028796296296296296</v>
      </c>
      <c r="H3" s="9">
        <f>if(C3="F",vlookup(D3,'F 5M Road'!$A$2:$B$82,2,false)*G3,vlookup(D3,'M 5M Road'!$A$2:$B$82,2,false)*G3)</f>
        <v>0.02124590741</v>
      </c>
      <c r="I3" s="6">
        <f t="shared" si="2"/>
        <v>2</v>
      </c>
      <c r="J3" s="2">
        <f>vlookup(I3,'Point Table'!$A$2:$B$101,2,false)</f>
        <v>95</v>
      </c>
      <c r="R3" s="12"/>
      <c r="T3" s="1"/>
      <c r="U3" s="1"/>
    </row>
    <row r="4">
      <c r="A4" s="1" t="s">
        <v>63</v>
      </c>
      <c r="B4" s="1" t="s">
        <v>64</v>
      </c>
      <c r="C4" s="1" t="s">
        <v>33</v>
      </c>
      <c r="D4" s="1">
        <v>60.0</v>
      </c>
      <c r="E4" s="1" t="s">
        <v>9</v>
      </c>
      <c r="F4" s="7" t="str">
        <f t="shared" si="1"/>
        <v>LaurieReedFUVRC</v>
      </c>
      <c r="G4" s="7">
        <v>0.027476851851851853</v>
      </c>
      <c r="H4" s="9">
        <f>if(C4="F",vlookup(D4,'F 5M Road'!$A$2:$B$82,2,false)*G4,vlookup(D4,'M 5M Road'!$A$2:$B$82,2,false)*G4)</f>
        <v>0.02162977778</v>
      </c>
      <c r="I4" s="6">
        <f t="shared" si="2"/>
        <v>3</v>
      </c>
      <c r="J4" s="2">
        <f>vlookup(I4,'Point Table'!$A$2:$B$101,2,false)</f>
        <v>90</v>
      </c>
      <c r="K4" s="12"/>
      <c r="R4" s="12"/>
      <c r="T4" s="1"/>
      <c r="U4" s="1"/>
    </row>
    <row r="5">
      <c r="A5" s="1" t="s">
        <v>31</v>
      </c>
      <c r="B5" s="1" t="s">
        <v>32</v>
      </c>
      <c r="C5" s="1" t="s">
        <v>33</v>
      </c>
      <c r="D5" s="1">
        <v>57.0</v>
      </c>
      <c r="E5" s="1" t="s">
        <v>9</v>
      </c>
      <c r="F5" s="7" t="str">
        <f t="shared" si="1"/>
        <v>PamMooreFUVRC</v>
      </c>
      <c r="G5" s="7">
        <v>0.02707175925925926</v>
      </c>
      <c r="H5" s="9">
        <f>if(C5="F",vlookup(D5,'F 5M Road'!$A$2:$B$82,2,false)*G5,vlookup(D5,'M 5M Road'!$A$2:$B$82,2,false)*G5)</f>
        <v>0.02211221296</v>
      </c>
      <c r="I5" s="6">
        <f t="shared" si="2"/>
        <v>4</v>
      </c>
      <c r="J5" s="2">
        <f>vlookup(I5,'Point Table'!$A$2:$B$101,2,false)</f>
        <v>85</v>
      </c>
      <c r="K5" s="12"/>
      <c r="R5" s="12"/>
      <c r="T5" s="1"/>
      <c r="U5" s="1"/>
    </row>
    <row r="6">
      <c r="A6" s="1" t="s">
        <v>103</v>
      </c>
      <c r="B6" s="1" t="s">
        <v>104</v>
      </c>
      <c r="C6" s="1" t="s">
        <v>33</v>
      </c>
      <c r="D6" s="1">
        <v>36.0</v>
      </c>
      <c r="E6" s="1" t="s">
        <v>8</v>
      </c>
      <c r="F6" s="7" t="str">
        <f t="shared" si="1"/>
        <v>MeredithAmbroseFGDTC</v>
      </c>
      <c r="G6" s="7">
        <v>0.023819444444444445</v>
      </c>
      <c r="H6" s="9">
        <f>if(C6="F",vlookup(D6,'F 5M Road'!$A$2:$B$82,2,false)*G6,vlookup(D6,'M 5M Road'!$A$2:$B$82,2,false)*G6)</f>
        <v>0.02345738889</v>
      </c>
      <c r="I6" s="6">
        <f t="shared" si="2"/>
        <v>5</v>
      </c>
      <c r="J6" s="2">
        <f>vlookup(I6,'Point Table'!$A$2:$B$101,2,false)</f>
        <v>80</v>
      </c>
      <c r="K6" s="12"/>
      <c r="R6" s="12"/>
      <c r="T6" s="1"/>
      <c r="U6" s="1"/>
    </row>
    <row r="7">
      <c r="A7" s="1" t="s">
        <v>91</v>
      </c>
      <c r="B7" s="1" t="s">
        <v>92</v>
      </c>
      <c r="C7" s="1" t="s">
        <v>33</v>
      </c>
      <c r="D7" s="1">
        <v>51.0</v>
      </c>
      <c r="E7" s="1" t="s">
        <v>8</v>
      </c>
      <c r="F7" s="7" t="str">
        <f t="shared" si="1"/>
        <v>JulieMullaneyFGDTC</v>
      </c>
      <c r="G7" s="7">
        <v>0.026886574074074073</v>
      </c>
      <c r="H7" s="9">
        <f>if(C7="F",vlookup(D7,'F 5M Road'!$A$2:$B$82,2,false)*G7,vlookup(D7,'M 5M Road'!$A$2:$B$82,2,false)*G7)</f>
        <v>0.02355263889</v>
      </c>
      <c r="I7" s="6">
        <f t="shared" si="2"/>
        <v>6</v>
      </c>
      <c r="J7" s="2">
        <f>vlookup(I7,'Point Table'!$A$2:$B$101,2,false)</f>
        <v>75</v>
      </c>
      <c r="K7" s="12"/>
      <c r="R7" s="12"/>
      <c r="T7" s="1"/>
      <c r="U7" s="1"/>
    </row>
    <row r="8">
      <c r="A8" s="1" t="s">
        <v>114</v>
      </c>
      <c r="B8" s="1" t="s">
        <v>115</v>
      </c>
      <c r="C8" s="1" t="s">
        <v>33</v>
      </c>
      <c r="D8" s="1">
        <v>61.0</v>
      </c>
      <c r="E8" s="1" t="s">
        <v>8</v>
      </c>
      <c r="F8" s="7" t="str">
        <f t="shared" si="1"/>
        <v>PatriciaCrothersFGDTC</v>
      </c>
      <c r="G8" s="7">
        <v>0.030659722222222224</v>
      </c>
      <c r="H8" s="9">
        <f>if(C8="F",vlookup(D8,'F 5M Road'!$A$2:$B$82,2,false)*G8,vlookup(D8,'M 5M Road'!$A$2:$B$82,2,false)*G8)</f>
        <v>0.02383180208</v>
      </c>
      <c r="I8" s="6">
        <f t="shared" si="2"/>
        <v>7</v>
      </c>
      <c r="J8" s="2">
        <f>vlookup(I8,'Point Table'!$A$2:$B$101,2,false)</f>
        <v>70</v>
      </c>
      <c r="R8" s="12"/>
      <c r="T8" s="1"/>
      <c r="U8" s="1"/>
    </row>
    <row r="9">
      <c r="A9" s="1" t="s">
        <v>40</v>
      </c>
      <c r="B9" s="1" t="s">
        <v>41</v>
      </c>
      <c r="C9" s="1" t="s">
        <v>33</v>
      </c>
      <c r="D9" s="1">
        <v>34.0</v>
      </c>
      <c r="E9" s="1" t="s">
        <v>7</v>
      </c>
      <c r="F9" s="7" t="str">
        <f t="shared" si="1"/>
        <v>GabrielaWebberFGCS</v>
      </c>
      <c r="G9" s="7">
        <v>0.024039351851851853</v>
      </c>
      <c r="H9" s="9">
        <f>if(C9="F",vlookup(D9,'F 5M Road'!$A$2:$B$82,2,false)*G9,vlookup(D9,'M 5M Road'!$A$2:$B$82,2,false)*G9)</f>
        <v>0.02383261343</v>
      </c>
      <c r="I9" s="6">
        <f t="shared" si="2"/>
        <v>8</v>
      </c>
      <c r="J9" s="2">
        <f>vlookup(I9,'Point Table'!$A$2:$B$101,2,false)</f>
        <v>65</v>
      </c>
      <c r="K9" s="12"/>
      <c r="R9" s="12"/>
      <c r="T9" s="1"/>
      <c r="U9" s="1"/>
    </row>
    <row r="10">
      <c r="A10" s="1" t="s">
        <v>34</v>
      </c>
      <c r="B10" s="1" t="s">
        <v>35</v>
      </c>
      <c r="C10" s="1" t="s">
        <v>33</v>
      </c>
      <c r="D10" s="1">
        <v>72.0</v>
      </c>
      <c r="E10" s="1" t="s">
        <v>7</v>
      </c>
      <c r="F10" s="7" t="str">
        <f t="shared" si="1"/>
        <v>AlineKenneyFGCS</v>
      </c>
      <c r="G10" s="7">
        <v>0.0358912037037037</v>
      </c>
      <c r="H10" s="9">
        <f>if(C10="F",vlookup(D10,'F 5M Road'!$A$2:$B$82,2,false)*G10,vlookup(D10,'M 5M Road'!$A$2:$B$82,2,false)*G10)</f>
        <v>0.02400403704</v>
      </c>
      <c r="I10" s="6">
        <f t="shared" si="2"/>
        <v>9</v>
      </c>
      <c r="J10" s="2">
        <f>vlookup(I10,'Point Table'!$A$2:$B$101,2,false)</f>
        <v>60</v>
      </c>
    </row>
    <row r="11">
      <c r="A11" s="1" t="s">
        <v>89</v>
      </c>
      <c r="B11" s="1" t="s">
        <v>90</v>
      </c>
      <c r="C11" s="1" t="s">
        <v>33</v>
      </c>
      <c r="D11" s="1">
        <v>20.0</v>
      </c>
      <c r="E11" s="1" t="s">
        <v>10</v>
      </c>
      <c r="F11" s="7" t="str">
        <f t="shared" si="1"/>
        <v>KelseyPineFMILL</v>
      </c>
      <c r="G11" s="7">
        <v>0.024039351851851853</v>
      </c>
      <c r="H11" s="9">
        <f>if(C11="F",vlookup(D11,'F 5M Road'!$A$2:$B$82,2,false)*G11,vlookup(D11,'M 5M Road'!$A$2:$B$82,2,false)*G11)</f>
        <v>0.02403935185</v>
      </c>
      <c r="I11" s="6">
        <f t="shared" si="2"/>
        <v>10</v>
      </c>
      <c r="J11" s="2">
        <f>vlookup(I11,'Point Table'!$A$2:$B$101,2,false)</f>
        <v>55</v>
      </c>
      <c r="K11" s="12"/>
      <c r="R11" s="12"/>
      <c r="T11" s="1"/>
      <c r="U11" s="1"/>
    </row>
    <row r="12">
      <c r="A12" s="1" t="s">
        <v>108</v>
      </c>
      <c r="B12" s="1" t="s">
        <v>109</v>
      </c>
      <c r="C12" s="1" t="s">
        <v>33</v>
      </c>
      <c r="D12" s="1">
        <v>53.0</v>
      </c>
      <c r="E12" s="1" t="s">
        <v>7</v>
      </c>
      <c r="F12" s="7" t="str">
        <f t="shared" si="1"/>
        <v>TammyGaffeyFGCS</v>
      </c>
      <c r="G12" s="7">
        <v>0.03013888888888889</v>
      </c>
      <c r="H12" s="9">
        <f>if(C12="F",vlookup(D12,'F 5M Road'!$A$2:$B$82,2,false)*G12,vlookup(D12,'M 5M Road'!$A$2:$B$82,2,false)*G12)</f>
        <v>0.02580491667</v>
      </c>
      <c r="I12" s="6">
        <f t="shared" si="2"/>
        <v>11</v>
      </c>
      <c r="J12" s="2">
        <f>vlookup(I12,'Point Table'!$A$2:$B$101,2,false)</f>
        <v>50</v>
      </c>
      <c r="K12" s="12"/>
      <c r="R12" s="12"/>
      <c r="T12" s="1"/>
      <c r="U12" s="1"/>
    </row>
    <row r="13">
      <c r="A13" s="1" t="s">
        <v>81</v>
      </c>
      <c r="B13" s="1" t="s">
        <v>82</v>
      </c>
      <c r="C13" s="1" t="s">
        <v>33</v>
      </c>
      <c r="D13" s="1">
        <v>59.0</v>
      </c>
      <c r="E13" s="1" t="s">
        <v>8</v>
      </c>
      <c r="F13" s="7" t="str">
        <f t="shared" si="1"/>
        <v>DeniseSarnieFGDTC</v>
      </c>
      <c r="G13" s="7">
        <v>0.03239583333333333</v>
      </c>
      <c r="H13" s="9">
        <f>if(C13="F",vlookup(D13,'F 5M Road'!$A$2:$B$82,2,false)*G13,vlookup(D13,'M 5M Road'!$A$2:$B$82,2,false)*G13)</f>
        <v>0.02581947917</v>
      </c>
      <c r="I13" s="6">
        <f t="shared" si="2"/>
        <v>12</v>
      </c>
      <c r="J13" s="2">
        <f>vlookup(I13,'Point Table'!$A$2:$B$101,2,false)</f>
        <v>47.5</v>
      </c>
      <c r="K13" s="12"/>
      <c r="R13" s="12"/>
      <c r="T13" s="1"/>
      <c r="U13" s="1"/>
    </row>
    <row r="14">
      <c r="A14" s="1" t="s">
        <v>36</v>
      </c>
      <c r="B14" s="1" t="s">
        <v>37</v>
      </c>
      <c r="C14" s="1" t="s">
        <v>33</v>
      </c>
      <c r="D14" s="1">
        <v>55.0</v>
      </c>
      <c r="E14" s="1" t="s">
        <v>7</v>
      </c>
      <c r="F14" s="7" t="str">
        <f t="shared" si="1"/>
        <v>MelissaWuFGCS</v>
      </c>
      <c r="G14" s="7">
        <v>0.03087962962962963</v>
      </c>
      <c r="H14" s="9">
        <f>if(C14="F",vlookup(D14,'F 5M Road'!$A$2:$B$82,2,false)*G14,vlookup(D14,'M 5M Road'!$A$2:$B$82,2,false)*G14)</f>
        <v>0.02583081019</v>
      </c>
      <c r="I14" s="6">
        <f t="shared" si="2"/>
        <v>13</v>
      </c>
      <c r="J14" s="2">
        <f>vlookup(I14,'Point Table'!$A$2:$B$101,2,false)</f>
        <v>45</v>
      </c>
      <c r="K14" s="12"/>
      <c r="R14" s="12"/>
      <c r="T14" s="1"/>
      <c r="U14" s="1"/>
    </row>
    <row r="15">
      <c r="A15" s="1" t="s">
        <v>97</v>
      </c>
      <c r="B15" s="1" t="s">
        <v>98</v>
      </c>
      <c r="C15" s="1" t="s">
        <v>33</v>
      </c>
      <c r="D15" s="1">
        <v>43.0</v>
      </c>
      <c r="E15" s="1" t="s">
        <v>8</v>
      </c>
      <c r="F15" s="7" t="str">
        <f t="shared" si="1"/>
        <v>KirstenKortzFGDTC</v>
      </c>
      <c r="G15" s="7">
        <v>0.028055555555555556</v>
      </c>
      <c r="H15" s="9">
        <f>if(C15="F",vlookup(D15,'F 5M Road'!$A$2:$B$82,2,false)*G15,vlookup(D15,'M 5M Road'!$A$2:$B$82,2,false)*G15)</f>
        <v>0.02656019444</v>
      </c>
      <c r="I15" s="6">
        <f t="shared" si="2"/>
        <v>14</v>
      </c>
      <c r="J15" s="2">
        <f>vlookup(I15,'Point Table'!$A$2:$B$101,2,false)</f>
        <v>42.5</v>
      </c>
      <c r="K15" s="12"/>
      <c r="R15" s="12"/>
      <c r="T15" s="1"/>
      <c r="U15" s="1"/>
    </row>
    <row r="16">
      <c r="A16" s="1" t="s">
        <v>128</v>
      </c>
      <c r="B16" s="1" t="s">
        <v>129</v>
      </c>
      <c r="C16" s="1" t="s">
        <v>33</v>
      </c>
      <c r="D16" s="1">
        <v>36.0</v>
      </c>
      <c r="E16" s="1" t="s">
        <v>10</v>
      </c>
      <c r="F16" s="7" t="str">
        <f t="shared" si="1"/>
        <v>AngelaBrownFMILL</v>
      </c>
      <c r="G16" s="7">
        <v>0.027407407407407408</v>
      </c>
      <c r="H16" s="9">
        <f>if(C16="F",vlookup(D16,'F 5M Road'!$A$2:$B$82,2,false)*G16,vlookup(D16,'M 5M Road'!$A$2:$B$82,2,false)*G16)</f>
        <v>0.02699081481</v>
      </c>
      <c r="I16" s="6">
        <f t="shared" si="2"/>
        <v>15</v>
      </c>
      <c r="J16" s="2">
        <f>vlookup(I16,'Point Table'!$A$2:$B$101,2,false)</f>
        <v>40</v>
      </c>
      <c r="K16" s="12"/>
      <c r="R16" s="12"/>
      <c r="T16" s="1"/>
      <c r="U16" s="1"/>
    </row>
    <row r="17">
      <c r="A17" s="1" t="s">
        <v>110</v>
      </c>
      <c r="B17" s="1" t="s">
        <v>111</v>
      </c>
      <c r="C17" s="1" t="s">
        <v>33</v>
      </c>
      <c r="D17" s="1">
        <v>64.0</v>
      </c>
      <c r="E17" s="1" t="s">
        <v>8</v>
      </c>
      <c r="F17" s="7" t="str">
        <f t="shared" si="1"/>
        <v>MaureenKneppFGDTC</v>
      </c>
      <c r="G17" s="7">
        <v>0.03616898148148148</v>
      </c>
      <c r="H17" s="9">
        <f>if(C17="F",vlookup(D17,'F 5M Road'!$A$2:$B$82,2,false)*G17,vlookup(D17,'M 5M Road'!$A$2:$B$82,2,false)*G17)</f>
        <v>0.02704354745</v>
      </c>
      <c r="I17" s="6">
        <f t="shared" si="2"/>
        <v>16</v>
      </c>
      <c r="J17" s="2">
        <f>vlookup(I17,'Point Table'!$A$2:$B$101,2,false)</f>
        <v>37.5</v>
      </c>
      <c r="R17" s="12"/>
      <c r="T17" s="1"/>
      <c r="U17" s="1"/>
    </row>
    <row r="18">
      <c r="A18" s="1" t="s">
        <v>112</v>
      </c>
      <c r="B18" s="1" t="s">
        <v>113</v>
      </c>
      <c r="C18" s="1" t="s">
        <v>33</v>
      </c>
      <c r="D18" s="1">
        <v>65.0</v>
      </c>
      <c r="E18" s="1" t="s">
        <v>8</v>
      </c>
      <c r="F18" s="7" t="str">
        <f t="shared" si="1"/>
        <v>BevSomogieFGDTC</v>
      </c>
      <c r="G18" s="7">
        <v>0.03712962962962963</v>
      </c>
      <c r="H18" s="9">
        <f>if(C18="F",vlookup(D18,'F 5M Road'!$A$2:$B$82,2,false)*G18,vlookup(D18,'M 5M Road'!$A$2:$B$82,2,false)*G18)</f>
        <v>0.02739424074</v>
      </c>
      <c r="I18" s="6">
        <f t="shared" si="2"/>
        <v>17</v>
      </c>
      <c r="J18" s="2">
        <f>vlookup(I18,'Point Table'!$A$2:$B$101,2,false)</f>
        <v>35</v>
      </c>
      <c r="K18" s="12"/>
      <c r="R18" s="12"/>
      <c r="T18" s="1"/>
      <c r="U18" s="1"/>
    </row>
    <row r="19">
      <c r="A19" s="1" t="s">
        <v>85</v>
      </c>
      <c r="B19" s="1" t="s">
        <v>86</v>
      </c>
      <c r="C19" s="1" t="s">
        <v>33</v>
      </c>
      <c r="D19" s="1">
        <v>63.0</v>
      </c>
      <c r="E19" s="1" t="s">
        <v>8</v>
      </c>
      <c r="F19" s="7" t="str">
        <f t="shared" si="1"/>
        <v>ConnieNolanFGDTC</v>
      </c>
      <c r="G19" s="7">
        <v>0.0366087962962963</v>
      </c>
      <c r="H19" s="9">
        <f>if(C19="F",vlookup(D19,'F 5M Road'!$A$2:$B$82,2,false)*G19,vlookup(D19,'M 5M Road'!$A$2:$B$82,2,false)*G19)</f>
        <v>0.02773482407</v>
      </c>
      <c r="I19" s="6">
        <f t="shared" si="2"/>
        <v>18</v>
      </c>
      <c r="J19" s="2">
        <f>vlookup(I19,'Point Table'!$A$2:$B$101,2,false)</f>
        <v>32.5</v>
      </c>
      <c r="K19" s="12"/>
      <c r="R19" s="12"/>
      <c r="T19" s="1"/>
      <c r="U19" s="1"/>
    </row>
    <row r="20">
      <c r="A20" s="1" t="s">
        <v>157</v>
      </c>
      <c r="B20" s="1" t="s">
        <v>158</v>
      </c>
      <c r="C20" s="1" t="s">
        <v>33</v>
      </c>
      <c r="D20" s="1">
        <v>48.0</v>
      </c>
      <c r="E20" s="1" t="s">
        <v>8</v>
      </c>
      <c r="F20" s="7" t="str">
        <f t="shared" si="1"/>
        <v>AnnKingslandFGDTC</v>
      </c>
      <c r="G20" s="7">
        <v>0.031099537037037037</v>
      </c>
      <c r="H20" s="9">
        <f>if(C20="F",vlookup(D20,'F 5M Road'!$A$2:$B$82,2,false)*G20,vlookup(D20,'M 5M Road'!$A$2:$B$82,2,false)*G20)</f>
        <v>0.02815752083</v>
      </c>
      <c r="I20" s="6">
        <f t="shared" si="2"/>
        <v>19</v>
      </c>
      <c r="J20" s="2">
        <f>vlookup(I20,'Point Table'!$A$2:$B$101,2,false)</f>
        <v>30</v>
      </c>
      <c r="R20" s="12"/>
      <c r="T20" s="1"/>
      <c r="U20" s="1"/>
    </row>
    <row r="21">
      <c r="A21" s="1" t="s">
        <v>42</v>
      </c>
      <c r="B21" s="1" t="s">
        <v>43</v>
      </c>
      <c r="C21" s="1" t="s">
        <v>33</v>
      </c>
      <c r="D21" s="1">
        <v>53.0</v>
      </c>
      <c r="E21" s="1" t="s">
        <v>7</v>
      </c>
      <c r="F21" s="7" t="str">
        <f t="shared" si="1"/>
        <v>LisaReillyFGCS</v>
      </c>
      <c r="G21" s="7">
        <v>0.033032407407407406</v>
      </c>
      <c r="H21" s="9">
        <f>if(C21="F",vlookup(D21,'F 5M Road'!$A$2:$B$82,2,false)*G21,vlookup(D21,'M 5M Road'!$A$2:$B$82,2,false)*G21)</f>
        <v>0.02828234722</v>
      </c>
      <c r="I21" s="6">
        <f t="shared" si="2"/>
        <v>20</v>
      </c>
      <c r="J21" s="2">
        <f>vlookup(I21,'Point Table'!$A$2:$B$101,2,false)</f>
        <v>27.5</v>
      </c>
      <c r="K21" s="12"/>
      <c r="R21" s="12"/>
      <c r="T21" s="1"/>
      <c r="U21" s="1"/>
    </row>
    <row r="22">
      <c r="A22" s="1" t="s">
        <v>168</v>
      </c>
      <c r="B22" s="1" t="s">
        <v>169</v>
      </c>
      <c r="C22" s="1" t="s">
        <v>33</v>
      </c>
      <c r="D22" s="1">
        <v>31.0</v>
      </c>
      <c r="E22" s="1" t="s">
        <v>9</v>
      </c>
      <c r="F22" s="7" t="str">
        <f t="shared" si="1"/>
        <v>KeriannKetchamFUVRC</v>
      </c>
      <c r="G22" s="7">
        <v>0.028425925925925927</v>
      </c>
      <c r="H22" s="9">
        <f>if(C22="F",vlookup(D22,'F 5M Road'!$A$2:$B$82,2,false)*G22,vlookup(D22,'M 5M Road'!$A$2:$B$82,2,false)*G22)</f>
        <v>0.02836338889</v>
      </c>
      <c r="I22" s="6">
        <f t="shared" si="2"/>
        <v>21</v>
      </c>
      <c r="J22" s="2">
        <f>vlookup(I22,'Point Table'!$A$2:$B$101,2,false)</f>
        <v>25</v>
      </c>
      <c r="K22" s="12"/>
      <c r="R22" s="12"/>
      <c r="T22" s="1"/>
      <c r="U22" s="1"/>
    </row>
    <row r="23">
      <c r="A23" s="1" t="s">
        <v>117</v>
      </c>
      <c r="B23" s="1" t="s">
        <v>118</v>
      </c>
      <c r="C23" s="1" t="s">
        <v>33</v>
      </c>
      <c r="D23" s="1">
        <v>60.0</v>
      </c>
      <c r="E23" s="1" t="s">
        <v>9</v>
      </c>
      <c r="F23" s="7" t="str">
        <f t="shared" si="1"/>
        <v>EllenChandlerFUVRC</v>
      </c>
      <c r="G23" s="7">
        <v>0.03621527777777778</v>
      </c>
      <c r="H23" s="9">
        <f>if(C23="F",vlookup(D23,'F 5M Road'!$A$2:$B$82,2,false)*G23,vlookup(D23,'M 5M Road'!$A$2:$B$82,2,false)*G23)</f>
        <v>0.02850866667</v>
      </c>
      <c r="I23" s="6">
        <f t="shared" si="2"/>
        <v>22</v>
      </c>
      <c r="J23" s="2">
        <f>vlookup(I23,'Point Table'!$A$2:$B$101,2,false)</f>
        <v>23.75</v>
      </c>
      <c r="K23" s="12"/>
      <c r="R23" s="12"/>
      <c r="T23" s="1"/>
      <c r="U23" s="1"/>
    </row>
    <row r="24">
      <c r="A24" s="1" t="s">
        <v>166</v>
      </c>
      <c r="B24" s="1" t="s">
        <v>167</v>
      </c>
      <c r="C24" s="1" t="s">
        <v>33</v>
      </c>
      <c r="D24" s="1">
        <v>46.0</v>
      </c>
      <c r="E24" s="1" t="s">
        <v>7</v>
      </c>
      <c r="F24" s="7" t="str">
        <f t="shared" si="1"/>
        <v>KellyAschbrennerFGCS</v>
      </c>
      <c r="G24" s="7">
        <v>0.03170138888888889</v>
      </c>
      <c r="H24" s="9">
        <f>if(C24="F",vlookup(D24,'F 5M Road'!$A$2:$B$82,2,false)*G24,vlookup(D24,'M 5M Road'!$A$2:$B$82,2,false)*G24)</f>
        <v>0.02926989236</v>
      </c>
      <c r="I24" s="6">
        <f t="shared" si="2"/>
        <v>23</v>
      </c>
      <c r="J24" s="2">
        <f>vlookup(I24,'Point Table'!$A$2:$B$101,2,false)</f>
        <v>22.5</v>
      </c>
      <c r="K24" s="12"/>
      <c r="R24" s="12"/>
      <c r="T24" s="1"/>
      <c r="U24" s="1"/>
    </row>
    <row r="25">
      <c r="A25" s="1" t="s">
        <v>69</v>
      </c>
      <c r="B25" s="1" t="s">
        <v>130</v>
      </c>
      <c r="C25" s="1" t="s">
        <v>33</v>
      </c>
      <c r="D25" s="1">
        <v>44.0</v>
      </c>
      <c r="E25" s="1" t="s">
        <v>8</v>
      </c>
      <c r="F25" s="7" t="str">
        <f t="shared" si="1"/>
        <v>ElizabethBusteedFGDTC</v>
      </c>
      <c r="G25" s="7">
        <v>0.03140046296296296</v>
      </c>
      <c r="H25" s="9">
        <f>if(C25="F",vlookup(D25,'F 5M Road'!$A$2:$B$82,2,false)*G25,vlookup(D25,'M 5M Road'!$A$2:$B$82,2,false)*G25)</f>
        <v>0.02949759491</v>
      </c>
      <c r="I25" s="6">
        <f t="shared" si="2"/>
        <v>24</v>
      </c>
      <c r="J25" s="2">
        <f>vlookup(I25,'Point Table'!$A$2:$B$101,2,false)</f>
        <v>21.25</v>
      </c>
      <c r="K25" s="12"/>
      <c r="R25" s="12"/>
      <c r="T25" s="1"/>
      <c r="U25" s="1"/>
    </row>
    <row r="26">
      <c r="A26" s="1" t="s">
        <v>186</v>
      </c>
      <c r="B26" s="1" t="s">
        <v>187</v>
      </c>
      <c r="C26" s="1" t="s">
        <v>33</v>
      </c>
      <c r="D26" s="1">
        <v>37.0</v>
      </c>
      <c r="E26" s="1" t="s">
        <v>10</v>
      </c>
      <c r="F26" s="7" t="str">
        <f t="shared" si="1"/>
        <v>MichelleCremoneFMILL</v>
      </c>
      <c r="G26" s="7">
        <v>0.030358796296296297</v>
      </c>
      <c r="H26" s="9">
        <f>if(C26="F",vlookup(D26,'F 5M Road'!$A$2:$B$82,2,false)*G26,vlookup(D26,'M 5M Road'!$A$2:$B$82,2,false)*G26)</f>
        <v>0.02977590741</v>
      </c>
      <c r="I26" s="6">
        <f t="shared" si="2"/>
        <v>25</v>
      </c>
      <c r="J26" s="2">
        <f>vlookup(I26,'Point Table'!$A$2:$B$101,2,false)</f>
        <v>20</v>
      </c>
      <c r="K26" s="12"/>
      <c r="R26" s="12"/>
      <c r="T26" s="1"/>
      <c r="U26" s="1"/>
    </row>
    <row r="27">
      <c r="A27" s="1" t="s">
        <v>163</v>
      </c>
      <c r="B27" s="1" t="s">
        <v>164</v>
      </c>
      <c r="C27" s="1" t="s">
        <v>33</v>
      </c>
      <c r="D27" s="1">
        <v>58.0</v>
      </c>
      <c r="E27" s="1" t="s">
        <v>8</v>
      </c>
      <c r="F27" s="7" t="str">
        <f t="shared" si="1"/>
        <v>JeanManningFGDTC</v>
      </c>
      <c r="G27" s="7">
        <v>0.03695601851851852</v>
      </c>
      <c r="H27" s="9">
        <f>if(C27="F",vlookup(D27,'F 5M Road'!$A$2:$B$82,2,false)*G27,vlookup(D27,'M 5M Road'!$A$2:$B$82,2,false)*G27)</f>
        <v>0.02981981134</v>
      </c>
      <c r="I27" s="6">
        <f t="shared" si="2"/>
        <v>26</v>
      </c>
      <c r="J27" s="2">
        <f>vlookup(I27,'Point Table'!$A$2:$B$101,2,false)</f>
        <v>18.75</v>
      </c>
      <c r="K27" s="12"/>
      <c r="R27" s="12"/>
      <c r="T27" s="1"/>
      <c r="U27" s="1"/>
    </row>
    <row r="28">
      <c r="A28" s="1" t="s">
        <v>172</v>
      </c>
      <c r="B28" s="1" t="s">
        <v>173</v>
      </c>
      <c r="C28" s="1" t="s">
        <v>33</v>
      </c>
      <c r="D28" s="1">
        <v>33.0</v>
      </c>
      <c r="E28" s="1" t="s">
        <v>8</v>
      </c>
      <c r="F28" s="7" t="str">
        <f t="shared" si="1"/>
        <v>JannaHrubyFGDTC</v>
      </c>
      <c r="G28" s="7">
        <v>0.030925925925925926</v>
      </c>
      <c r="H28" s="9">
        <f>if(C28="F",vlookup(D28,'F 5M Road'!$A$2:$B$82,2,false)*G28,vlookup(D28,'M 5M Road'!$A$2:$B$82,2,false)*G28)</f>
        <v>0.03074037037</v>
      </c>
      <c r="I28" s="6">
        <f t="shared" si="2"/>
        <v>27</v>
      </c>
      <c r="J28" s="2">
        <f>vlookup(I28,'Point Table'!$A$2:$B$101,2,false)</f>
        <v>17.5</v>
      </c>
      <c r="K28" s="12"/>
      <c r="R28" s="12"/>
      <c r="T28" s="1"/>
      <c r="U28" s="1"/>
    </row>
    <row r="29">
      <c r="A29" s="1" t="s">
        <v>174</v>
      </c>
      <c r="B29" s="1" t="s">
        <v>149</v>
      </c>
      <c r="C29" s="1" t="s">
        <v>33</v>
      </c>
      <c r="D29" s="1">
        <v>55.0</v>
      </c>
      <c r="E29" s="1" t="s">
        <v>10</v>
      </c>
      <c r="F29" s="7" t="str">
        <f t="shared" si="1"/>
        <v>DeborahMitchellFMILL</v>
      </c>
      <c r="G29" s="7">
        <v>0.036944444444444446</v>
      </c>
      <c r="H29" s="9">
        <f>if(C29="F",vlookup(D29,'F 5M Road'!$A$2:$B$82,2,false)*G29,vlookup(D29,'M 5M Road'!$A$2:$B$82,2,false)*G29)</f>
        <v>0.03090402778</v>
      </c>
      <c r="I29" s="6">
        <f t="shared" si="2"/>
        <v>28</v>
      </c>
      <c r="J29" s="2">
        <f>vlookup(I29,'Point Table'!$A$2:$B$101,2,false)</f>
        <v>16.25</v>
      </c>
      <c r="K29" s="12"/>
      <c r="R29" s="12"/>
      <c r="T29" s="1"/>
      <c r="U29" s="1"/>
    </row>
    <row r="30">
      <c r="A30" s="1" t="s">
        <v>44</v>
      </c>
      <c r="B30" s="1" t="s">
        <v>631</v>
      </c>
      <c r="C30" s="1" t="s">
        <v>33</v>
      </c>
      <c r="D30" s="1">
        <v>58.0</v>
      </c>
      <c r="E30" s="1" t="s">
        <v>7</v>
      </c>
      <c r="F30" s="7" t="str">
        <f t="shared" si="1"/>
        <v>KristenMacwilliamsFGCS</v>
      </c>
      <c r="G30" s="7">
        <v>0.03836805555555556</v>
      </c>
      <c r="H30" s="9">
        <f>if(C30="F",vlookup(D30,'F 5M Road'!$A$2:$B$82,2,false)*G30,vlookup(D30,'M 5M Road'!$A$2:$B$82,2,false)*G30)</f>
        <v>0.03095918403</v>
      </c>
      <c r="I30" s="6">
        <f t="shared" si="2"/>
        <v>29</v>
      </c>
      <c r="J30" s="2">
        <f>vlookup(I30,'Point Table'!$A$2:$B$101,2,false)</f>
        <v>15</v>
      </c>
      <c r="K30" s="12"/>
      <c r="R30" s="12"/>
      <c r="T30" s="1"/>
      <c r="U30" s="1"/>
    </row>
    <row r="31">
      <c r="A31" s="1" t="s">
        <v>193</v>
      </c>
      <c r="B31" s="1" t="s">
        <v>48</v>
      </c>
      <c r="C31" s="1" t="s">
        <v>33</v>
      </c>
      <c r="D31" s="1">
        <v>39.0</v>
      </c>
      <c r="E31" s="1" t="s">
        <v>8</v>
      </c>
      <c r="F31" s="7" t="str">
        <f t="shared" si="1"/>
        <v>AllysonScottFGDTC</v>
      </c>
      <c r="G31" s="7">
        <v>0.032685185185185185</v>
      </c>
      <c r="H31" s="9">
        <f>if(C31="F",vlookup(D31,'F 5M Road'!$A$2:$B$82,2,false)*G31,vlookup(D31,'M 5M Road'!$A$2:$B$82,2,false)*G31)</f>
        <v>0.03174712037</v>
      </c>
      <c r="I31" s="6">
        <f t="shared" si="2"/>
        <v>30</v>
      </c>
      <c r="J31" s="2">
        <f>vlookup(I31,'Point Table'!$A$2:$B$101,2,false)</f>
        <v>13.75</v>
      </c>
      <c r="K31" s="12"/>
      <c r="R31" s="12"/>
      <c r="T31" s="1"/>
      <c r="U31" s="1"/>
    </row>
    <row r="32">
      <c r="A32" s="1" t="s">
        <v>200</v>
      </c>
      <c r="B32" s="1" t="s">
        <v>201</v>
      </c>
      <c r="C32" s="1" t="s">
        <v>33</v>
      </c>
      <c r="D32" s="1">
        <v>47.0</v>
      </c>
      <c r="E32" s="1" t="s">
        <v>10</v>
      </c>
      <c r="F32" s="7" t="str">
        <f t="shared" si="1"/>
        <v>TinaDepaoloFMILL</v>
      </c>
      <c r="G32" s="7">
        <v>0.034861111111111114</v>
      </c>
      <c r="H32" s="9">
        <f>if(C32="F",vlookup(D32,'F 5M Road'!$A$2:$B$82,2,false)*G32,vlookup(D32,'M 5M Road'!$A$2:$B$82,2,false)*G32)</f>
        <v>0.03188397222</v>
      </c>
      <c r="I32" s="6">
        <f t="shared" si="2"/>
        <v>31</v>
      </c>
      <c r="J32" s="2">
        <f>vlookup(I32,'Point Table'!$A$2:$B$101,2,false)</f>
        <v>12.5</v>
      </c>
      <c r="K32" s="12"/>
      <c r="R32" s="12"/>
      <c r="T32" s="1"/>
      <c r="U32" s="1"/>
    </row>
    <row r="33">
      <c r="A33" s="1" t="s">
        <v>224</v>
      </c>
      <c r="B33" s="1" t="s">
        <v>225</v>
      </c>
      <c r="C33" s="1" t="s">
        <v>33</v>
      </c>
      <c r="D33" s="1">
        <v>60.0</v>
      </c>
      <c r="E33" s="1" t="s">
        <v>10</v>
      </c>
      <c r="F33" s="7" t="str">
        <f t="shared" si="1"/>
        <v>BonnieRobertsFMILL</v>
      </c>
      <c r="G33" s="7">
        <v>0.040949074074074075</v>
      </c>
      <c r="H33" s="9">
        <f>if(C33="F",vlookup(D33,'F 5M Road'!$A$2:$B$82,2,false)*G33,vlookup(D33,'M 5M Road'!$A$2:$B$82,2,false)*G33)</f>
        <v>0.03223511111</v>
      </c>
      <c r="I33" s="6">
        <f t="shared" si="2"/>
        <v>32</v>
      </c>
      <c r="J33" s="2">
        <f>vlookup(I33,'Point Table'!$A$2:$B$101,2,false)</f>
        <v>11.875</v>
      </c>
      <c r="R33" s="12"/>
      <c r="T33" s="1"/>
      <c r="U33" s="1"/>
    </row>
    <row r="34">
      <c r="A34" s="1" t="s">
        <v>231</v>
      </c>
      <c r="B34" s="1" t="s">
        <v>232</v>
      </c>
      <c r="C34" s="1" t="s">
        <v>33</v>
      </c>
      <c r="D34" s="1">
        <v>42.0</v>
      </c>
      <c r="E34" s="1" t="s">
        <v>10</v>
      </c>
      <c r="F34" s="7" t="str">
        <f t="shared" si="1"/>
        <v>ShanaLafortuneFMILL</v>
      </c>
      <c r="G34" s="7">
        <v>0.034837962962962966</v>
      </c>
      <c r="H34" s="9">
        <f>if(C34="F",vlookup(D34,'F 5M Road'!$A$2:$B$82,2,false)*G34,vlookup(D34,'M 5M Road'!$A$2:$B$82,2,false)*G34)</f>
        <v>0.03322148148</v>
      </c>
      <c r="I34" s="6">
        <f t="shared" si="2"/>
        <v>33</v>
      </c>
      <c r="J34" s="2">
        <f>vlookup(I34,'Point Table'!$A$2:$B$101,2,false)</f>
        <v>11.25</v>
      </c>
      <c r="R34" s="12"/>
      <c r="T34" s="1"/>
      <c r="U34" s="1"/>
    </row>
    <row r="35">
      <c r="A35" s="1" t="s">
        <v>170</v>
      </c>
      <c r="B35" s="1" t="s">
        <v>47</v>
      </c>
      <c r="C35" s="1" t="s">
        <v>33</v>
      </c>
      <c r="D35" s="1">
        <v>56.0</v>
      </c>
      <c r="E35" s="1" t="s">
        <v>7</v>
      </c>
      <c r="F35" s="7" t="str">
        <f t="shared" si="1"/>
        <v>DianeCliffordFGCS</v>
      </c>
      <c r="G35" s="7">
        <v>0.040775462962962965</v>
      </c>
      <c r="H35" s="9">
        <f>if(C35="F",vlookup(D35,'F 5M Road'!$A$2:$B$82,2,false)*G35,vlookup(D35,'M 5M Road'!$A$2:$B$82,2,false)*G35)</f>
        <v>0.03370499769</v>
      </c>
      <c r="I35" s="6">
        <f t="shared" si="2"/>
        <v>34</v>
      </c>
      <c r="J35" s="2">
        <f>vlookup(I35,'Point Table'!$A$2:$B$101,2,false)</f>
        <v>10.625</v>
      </c>
      <c r="K35" s="12"/>
      <c r="R35" s="12"/>
      <c r="T35" s="1"/>
      <c r="U35" s="1"/>
    </row>
    <row r="36">
      <c r="A36" s="1" t="s">
        <v>184</v>
      </c>
      <c r="B36" s="1" t="s">
        <v>185</v>
      </c>
      <c r="C36" s="1" t="s">
        <v>33</v>
      </c>
      <c r="D36" s="1">
        <v>44.0</v>
      </c>
      <c r="E36" s="1" t="s">
        <v>10</v>
      </c>
      <c r="F36" s="7" t="str">
        <f t="shared" si="1"/>
        <v>ErickaSwettFMILL</v>
      </c>
      <c r="G36" s="7">
        <v>0.03596064814814815</v>
      </c>
      <c r="H36" s="9">
        <f>if(C36="F",vlookup(D36,'F 5M Road'!$A$2:$B$82,2,false)*G36,vlookup(D36,'M 5M Road'!$A$2:$B$82,2,false)*G36)</f>
        <v>0.03378143287</v>
      </c>
      <c r="I36" s="6">
        <f t="shared" si="2"/>
        <v>35</v>
      </c>
      <c r="J36" s="2">
        <f>vlookup(I36,'Point Table'!$A$2:$B$101,2,false)</f>
        <v>10</v>
      </c>
      <c r="K36" s="12"/>
      <c r="R36" s="12"/>
      <c r="T36" s="1"/>
      <c r="U36" s="1"/>
    </row>
    <row r="37">
      <c r="A37" s="1" t="s">
        <v>179</v>
      </c>
      <c r="B37" s="1" t="s">
        <v>166</v>
      </c>
      <c r="C37" s="1" t="s">
        <v>33</v>
      </c>
      <c r="D37" s="1">
        <v>48.0</v>
      </c>
      <c r="E37" s="1" t="s">
        <v>10</v>
      </c>
      <c r="F37" s="7" t="str">
        <f t="shared" si="1"/>
        <v>MicheleKellyFMILL</v>
      </c>
      <c r="G37" s="7">
        <v>0.037384259259259256</v>
      </c>
      <c r="H37" s="9">
        <f>if(C37="F",vlookup(D37,'F 5M Road'!$A$2:$B$82,2,false)*G37,vlookup(D37,'M 5M Road'!$A$2:$B$82,2,false)*G37)</f>
        <v>0.03384770833</v>
      </c>
      <c r="I37" s="6">
        <f t="shared" si="2"/>
        <v>36</v>
      </c>
      <c r="J37" s="2">
        <f>vlookup(I37,'Point Table'!$A$2:$B$101,2,false)</f>
        <v>9.375</v>
      </c>
      <c r="K37" s="12"/>
      <c r="R37" s="12"/>
      <c r="T37" s="1"/>
      <c r="U37" s="1"/>
    </row>
    <row r="38">
      <c r="A38" s="1" t="s">
        <v>52</v>
      </c>
      <c r="B38" s="1" t="s">
        <v>53</v>
      </c>
      <c r="C38" s="1" t="s">
        <v>33</v>
      </c>
      <c r="D38" s="1">
        <v>48.0</v>
      </c>
      <c r="E38" s="1" t="s">
        <v>8</v>
      </c>
      <c r="F38" s="7" t="str">
        <f t="shared" si="1"/>
        <v>PriscillaCamardaFGDTC</v>
      </c>
      <c r="G38" s="7">
        <v>0.03792824074074074</v>
      </c>
      <c r="H38" s="9">
        <f>if(C38="F",vlookup(D38,'F 5M Road'!$A$2:$B$82,2,false)*G38,vlookup(D38,'M 5M Road'!$A$2:$B$82,2,false)*G38)</f>
        <v>0.03434022917</v>
      </c>
      <c r="I38" s="6">
        <f t="shared" si="2"/>
        <v>37</v>
      </c>
      <c r="J38" s="2">
        <f>vlookup(I38,'Point Table'!$A$2:$B$101,2,false)</f>
        <v>8.75</v>
      </c>
      <c r="K38" s="12"/>
      <c r="R38" s="12"/>
      <c r="T38" s="1"/>
      <c r="U38" s="1"/>
    </row>
    <row r="39">
      <c r="A39" s="1" t="s">
        <v>246</v>
      </c>
      <c r="B39" s="1" t="s">
        <v>247</v>
      </c>
      <c r="C39" s="1" t="s">
        <v>33</v>
      </c>
      <c r="D39" s="1">
        <v>39.0</v>
      </c>
      <c r="E39" s="1" t="s">
        <v>8</v>
      </c>
      <c r="F39" s="7" t="str">
        <f t="shared" si="1"/>
        <v>SharonPetersonFGDTC</v>
      </c>
      <c r="G39" s="7">
        <v>0.03788194444444445</v>
      </c>
      <c r="H39" s="9">
        <f>if(C39="F",vlookup(D39,'F 5M Road'!$A$2:$B$82,2,false)*G39,vlookup(D39,'M 5M Road'!$A$2:$B$82,2,false)*G39)</f>
        <v>0.03679473264</v>
      </c>
      <c r="I39" s="6">
        <f t="shared" si="2"/>
        <v>38</v>
      </c>
      <c r="J39" s="2">
        <f>vlookup(I39,'Point Table'!$A$2:$B$101,2,false)</f>
        <v>8.125</v>
      </c>
      <c r="R39" s="12"/>
      <c r="T39" s="1"/>
      <c r="U39" s="1"/>
    </row>
    <row r="40">
      <c r="A40" s="1" t="s">
        <v>56</v>
      </c>
      <c r="B40" s="1" t="s">
        <v>57</v>
      </c>
      <c r="C40" s="1" t="s">
        <v>33</v>
      </c>
      <c r="D40" s="1">
        <v>42.0</v>
      </c>
      <c r="E40" s="1" t="s">
        <v>7</v>
      </c>
      <c r="F40" s="7" t="str">
        <f t="shared" si="1"/>
        <v>EmilyCunhaFGCS</v>
      </c>
      <c r="G40" s="7">
        <v>0.03920138888888889</v>
      </c>
      <c r="H40" s="9">
        <f>if(C40="F",vlookup(D40,'F 5M Road'!$A$2:$B$82,2,false)*G40,vlookup(D40,'M 5M Road'!$A$2:$B$82,2,false)*G40)</f>
        <v>0.03738244444</v>
      </c>
      <c r="I40" s="6">
        <f t="shared" si="2"/>
        <v>39</v>
      </c>
      <c r="J40" s="2">
        <f>vlookup(I40,'Point Table'!$A$2:$B$101,2,false)</f>
        <v>7.5</v>
      </c>
      <c r="K40" s="12"/>
      <c r="R40" s="12"/>
      <c r="T40" s="1"/>
      <c r="U40" s="1"/>
    </row>
    <row r="41">
      <c r="A41" s="1" t="s">
        <v>240</v>
      </c>
      <c r="B41" s="1" t="s">
        <v>241</v>
      </c>
      <c r="C41" s="1" t="s">
        <v>33</v>
      </c>
      <c r="D41" s="1">
        <v>50.0</v>
      </c>
      <c r="E41" s="1" t="s">
        <v>8</v>
      </c>
      <c r="F41" s="7" t="str">
        <f t="shared" si="1"/>
        <v>KerriHaskinsFGDTC</v>
      </c>
      <c r="G41" s="7">
        <v>0.042291666666666665</v>
      </c>
      <c r="H41" s="9">
        <f>if(C41="F",vlookup(D41,'F 5M Road'!$A$2:$B$82,2,false)*G41,vlookup(D41,'M 5M Road'!$A$2:$B$82,2,false)*G41)</f>
        <v>0.03746195833</v>
      </c>
      <c r="I41" s="6">
        <f t="shared" si="2"/>
        <v>40</v>
      </c>
      <c r="J41" s="2">
        <f>vlookup(I41,'Point Table'!$A$2:$B$101,2,false)</f>
        <v>6.875</v>
      </c>
      <c r="K41" s="12"/>
      <c r="R41" s="12"/>
      <c r="T41" s="1"/>
      <c r="U41" s="1"/>
    </row>
    <row r="42">
      <c r="A42" s="1" t="s">
        <v>202</v>
      </c>
      <c r="B42" s="1" t="s">
        <v>632</v>
      </c>
      <c r="C42" s="1" t="s">
        <v>33</v>
      </c>
      <c r="D42" s="1">
        <v>33.0</v>
      </c>
      <c r="E42" s="1" t="s">
        <v>10</v>
      </c>
      <c r="F42" s="7" t="str">
        <f t="shared" si="1"/>
        <v>MeganMcdermottFMILL</v>
      </c>
      <c r="G42" s="7">
        <v>0.03855324074074074</v>
      </c>
      <c r="H42" s="9">
        <f>if(C42="F",vlookup(D42,'F 5M Road'!$A$2:$B$82,2,false)*G42,vlookup(D42,'M 5M Road'!$A$2:$B$82,2,false)*G42)</f>
        <v>0.0383219213</v>
      </c>
      <c r="I42" s="6">
        <f t="shared" si="2"/>
        <v>41</v>
      </c>
      <c r="J42" s="2">
        <f>vlookup(I42,'Point Table'!$A$2:$B$101,2,false)</f>
        <v>6.25</v>
      </c>
      <c r="K42" s="7"/>
      <c r="R42" s="12"/>
      <c r="T42" s="1"/>
      <c r="U42" s="1"/>
    </row>
    <row r="43">
      <c r="A43" s="1" t="s">
        <v>60</v>
      </c>
      <c r="B43" s="1" t="s">
        <v>61</v>
      </c>
      <c r="C43" s="1" t="s">
        <v>33</v>
      </c>
      <c r="D43" s="1">
        <v>44.0</v>
      </c>
      <c r="E43" s="1" t="s">
        <v>7</v>
      </c>
      <c r="F43" s="7" t="str">
        <f t="shared" si="1"/>
        <v>JohannaLisle NewboldFGCS</v>
      </c>
      <c r="G43" s="7">
        <v>0.04556712962962963</v>
      </c>
      <c r="H43" s="9">
        <f>if(C43="F",vlookup(D43,'F 5M Road'!$A$2:$B$82,2,false)*G43,vlookup(D43,'M 5M Road'!$A$2:$B$82,2,false)*G43)</f>
        <v>0.04280576157</v>
      </c>
      <c r="I43" s="6">
        <f t="shared" si="2"/>
        <v>42</v>
      </c>
      <c r="J43" s="2">
        <f>vlookup(I43,'Point Table'!$A$2:$B$101,2,false)</f>
        <v>5.9375</v>
      </c>
      <c r="R43" s="12"/>
      <c r="T43" s="1"/>
      <c r="U43" s="1"/>
    </row>
    <row r="44">
      <c r="A44" s="1" t="s">
        <v>218</v>
      </c>
      <c r="B44" s="1" t="s">
        <v>219</v>
      </c>
      <c r="C44" s="1" t="s">
        <v>33</v>
      </c>
      <c r="D44" s="1">
        <v>52.0</v>
      </c>
      <c r="E44" s="1" t="s">
        <v>8</v>
      </c>
      <c r="F44" s="7" t="str">
        <f t="shared" si="1"/>
        <v>ChristineRosenwasserFGDTC</v>
      </c>
      <c r="G44" s="7">
        <v>0.04960648148148148</v>
      </c>
      <c r="H44" s="9">
        <f>if(C44="F",vlookup(D44,'F 5M Road'!$A$2:$B$82,2,false)*G44,vlookup(D44,'M 5M Road'!$A$2:$B$82,2,false)*G44)</f>
        <v>0.04296417361</v>
      </c>
      <c r="I44" s="6">
        <f t="shared" si="2"/>
        <v>43</v>
      </c>
      <c r="J44" s="2">
        <f>vlookup(I44,'Point Table'!$A$2:$B$101,2,false)</f>
        <v>5.625</v>
      </c>
      <c r="R44" s="7"/>
      <c r="T44" s="1"/>
      <c r="U44" s="1"/>
    </row>
    <row r="45">
      <c r="A45" s="1" t="s">
        <v>186</v>
      </c>
      <c r="B45" s="1" t="s">
        <v>272</v>
      </c>
      <c r="C45" s="1" t="s">
        <v>33</v>
      </c>
      <c r="D45" s="1">
        <v>57.0</v>
      </c>
      <c r="E45" s="1" t="s">
        <v>10</v>
      </c>
      <c r="F45" s="7" t="str">
        <f t="shared" si="1"/>
        <v>MichelleShea La SalaFMILL</v>
      </c>
      <c r="G45" s="7">
        <v>0.052800925925925925</v>
      </c>
      <c r="H45" s="9">
        <f>if(C45="F",vlookup(D45,'F 5M Road'!$A$2:$B$82,2,false)*G45,vlookup(D45,'M 5M Road'!$A$2:$B$82,2,false)*G45)</f>
        <v>0.0431277963</v>
      </c>
      <c r="I45" s="6">
        <f t="shared" si="2"/>
        <v>44</v>
      </c>
      <c r="J45" s="2">
        <f>vlookup(I45,'Point Table'!$A$2:$B$101,2,false)</f>
        <v>5.3125</v>
      </c>
      <c r="K45" s="7"/>
      <c r="R45" s="7"/>
      <c r="T45" s="1"/>
      <c r="U45" s="1"/>
    </row>
    <row r="46">
      <c r="A46" s="1" t="s">
        <v>280</v>
      </c>
      <c r="B46" s="1" t="s">
        <v>281</v>
      </c>
      <c r="C46" s="1" t="s">
        <v>33</v>
      </c>
      <c r="D46" s="1">
        <v>40.0</v>
      </c>
      <c r="E46" s="1" t="s">
        <v>10</v>
      </c>
      <c r="F46" s="7" t="str">
        <f t="shared" si="1"/>
        <v>MelanieHardingFMILL</v>
      </c>
      <c r="G46" s="7">
        <v>0.04793981481481482</v>
      </c>
      <c r="H46" s="9">
        <f>if(C46="F",vlookup(D46,'F 5M Road'!$A$2:$B$82,2,false)*G46,vlookup(D46,'M 5M Road'!$A$2:$B$82,2,false)*G46)</f>
        <v>0.04630506713</v>
      </c>
      <c r="I46" s="6">
        <f t="shared" si="2"/>
        <v>45</v>
      </c>
      <c r="J46" s="2">
        <f>vlookup(I46,'Point Table'!$A$2:$B$101,2,false)</f>
        <v>5</v>
      </c>
      <c r="K46" s="7"/>
      <c r="R46" s="7"/>
    </row>
    <row r="47">
      <c r="A47" s="1" t="s">
        <v>283</v>
      </c>
      <c r="B47" s="1" t="s">
        <v>284</v>
      </c>
      <c r="C47" s="1" t="s">
        <v>33</v>
      </c>
      <c r="D47" s="1">
        <v>53.0</v>
      </c>
      <c r="E47" s="1" t="s">
        <v>10</v>
      </c>
      <c r="F47" s="7" t="str">
        <f t="shared" si="1"/>
        <v>HollyMandigo-AlyFMILL</v>
      </c>
      <c r="G47" s="7">
        <v>0.05738425925925926</v>
      </c>
      <c r="H47" s="9">
        <f>if(C47="F",vlookup(D47,'F 5M Road'!$A$2:$B$82,2,false)*G47,vlookup(D47,'M 5M Road'!$A$2:$B$82,2,false)*G47)</f>
        <v>0.04913240278</v>
      </c>
      <c r="I47" s="6">
        <f t="shared" si="2"/>
        <v>46</v>
      </c>
      <c r="J47" s="2">
        <f>vlookup(I47,'Point Table'!$A$2:$B$101,2,false)</f>
        <v>4.6875</v>
      </c>
      <c r="K47" s="7"/>
      <c r="R47" s="7"/>
      <c r="T47" s="1"/>
      <c r="U47" s="1"/>
    </row>
    <row r="48">
      <c r="A48" s="1" t="s">
        <v>196</v>
      </c>
      <c r="B48" s="1" t="s">
        <v>285</v>
      </c>
      <c r="C48" s="1" t="s">
        <v>33</v>
      </c>
      <c r="D48" s="1">
        <v>45.0</v>
      </c>
      <c r="E48" s="1" t="s">
        <v>10</v>
      </c>
      <c r="F48" s="7" t="str">
        <f t="shared" si="1"/>
        <v>KatieMillsFMILL</v>
      </c>
      <c r="G48" s="7">
        <v>0.052800925925925925</v>
      </c>
      <c r="H48" s="9">
        <f>if(C48="F",vlookup(D48,'F 5M Road'!$A$2:$B$82,2,false)*G48,vlookup(D48,'M 5M Road'!$A$2:$B$82,2,false)*G48)</f>
        <v>0.04918934259</v>
      </c>
      <c r="I48" s="6">
        <f t="shared" si="2"/>
        <v>47</v>
      </c>
      <c r="J48" s="2">
        <f>vlookup(I48,'Point Table'!$A$2:$B$101,2,false)</f>
        <v>4.375</v>
      </c>
      <c r="K48" s="7"/>
      <c r="R48" s="7"/>
      <c r="T48" s="1"/>
      <c r="U48" s="1"/>
    </row>
    <row r="49">
      <c r="A49" s="1" t="s">
        <v>24</v>
      </c>
      <c r="B49" s="1" t="s">
        <v>25</v>
      </c>
      <c r="C49" s="1" t="s">
        <v>26</v>
      </c>
      <c r="D49" s="1">
        <v>56.0</v>
      </c>
      <c r="E49" s="1" t="s">
        <v>7</v>
      </c>
      <c r="F49" s="7" t="str">
        <f t="shared" si="1"/>
        <v>BrianRuhmMGCS</v>
      </c>
      <c r="G49" s="7">
        <v>0.022152777777777778</v>
      </c>
      <c r="H49" s="9">
        <f>if(C49="F",vlookup(D49,'F 5M Road'!$A$2:$B$82,2,false)*G49,vlookup(D49,'M 5M Road'!$A$2:$B$82,2,false)*G49)</f>
        <v>0.0186415625</v>
      </c>
      <c r="I49" s="6">
        <f t="shared" si="2"/>
        <v>1</v>
      </c>
      <c r="J49" s="2">
        <f>vlookup(I49,'Point Table'!$A$2:$B$101,2,false)</f>
        <v>100</v>
      </c>
      <c r="R49" s="7"/>
      <c r="T49" s="1"/>
      <c r="U49" s="1"/>
    </row>
    <row r="50">
      <c r="A50" s="1" t="s">
        <v>389</v>
      </c>
      <c r="B50" s="1" t="s">
        <v>390</v>
      </c>
      <c r="C50" s="1" t="s">
        <v>26</v>
      </c>
      <c r="D50" s="1">
        <v>53.0</v>
      </c>
      <c r="E50" s="1" t="s">
        <v>7</v>
      </c>
      <c r="F50" s="7" t="str">
        <f t="shared" si="1"/>
        <v>ChristopherSimardMGCS</v>
      </c>
      <c r="G50" s="7">
        <v>0.021875</v>
      </c>
      <c r="H50" s="9">
        <f>if(C50="F",vlookup(D50,'F 5M Road'!$A$2:$B$82,2,false)*G50,vlookup(D50,'M 5M Road'!$A$2:$B$82,2,false)*G50)</f>
        <v>0.0188890625</v>
      </c>
      <c r="I50" s="6">
        <f t="shared" si="2"/>
        <v>2</v>
      </c>
      <c r="J50" s="2">
        <f>vlookup(I50,'Point Table'!$A$2:$B$101,2,false)</f>
        <v>95</v>
      </c>
      <c r="K50" s="12"/>
      <c r="R50" s="12"/>
      <c r="T50" s="1"/>
    </row>
    <row r="51">
      <c r="A51" s="1" t="s">
        <v>424</v>
      </c>
      <c r="B51" s="1" t="s">
        <v>425</v>
      </c>
      <c r="C51" s="1" t="s">
        <v>26</v>
      </c>
      <c r="D51" s="1">
        <v>30.0</v>
      </c>
      <c r="E51" s="1" t="s">
        <v>10</v>
      </c>
      <c r="F51" s="7" t="str">
        <f t="shared" si="1"/>
        <v>LouisSaviano iiiMMILL</v>
      </c>
      <c r="G51" s="7">
        <v>0.018900462962962963</v>
      </c>
      <c r="H51" s="9">
        <f>if(C51="F",vlookup(D51,'F 5M Road'!$A$2:$B$82,2,false)*G51,vlookup(D51,'M 5M Road'!$A$2:$B$82,2,false)*G51)</f>
        <v>0.01890046296</v>
      </c>
      <c r="I51" s="6">
        <f t="shared" si="2"/>
        <v>3</v>
      </c>
      <c r="J51" s="2">
        <f>vlookup(I51,'Point Table'!$A$2:$B$101,2,false)</f>
        <v>90</v>
      </c>
      <c r="R51" s="12"/>
      <c r="T51" s="1"/>
    </row>
    <row r="52">
      <c r="A52" s="1" t="s">
        <v>27</v>
      </c>
      <c r="B52" s="1" t="s">
        <v>28</v>
      </c>
      <c r="C52" s="1" t="s">
        <v>26</v>
      </c>
      <c r="D52" s="1">
        <v>26.0</v>
      </c>
      <c r="E52" s="1" t="s">
        <v>7</v>
      </c>
      <c r="F52" s="7" t="str">
        <f t="shared" si="1"/>
        <v>JacobWormaldMGCS</v>
      </c>
      <c r="G52" s="7">
        <v>0.019247685185185184</v>
      </c>
      <c r="H52" s="9">
        <f>if(C52="F",vlookup(D52,'F 5M Road'!$A$2:$B$82,2,false)*G52,vlookup(D52,'M 5M Road'!$A$2:$B$82,2,false)*G52)</f>
        <v>0.01924768519</v>
      </c>
      <c r="I52" s="6">
        <f t="shared" si="2"/>
        <v>4</v>
      </c>
      <c r="J52" s="2">
        <f>vlookup(I52,'Point Table'!$A$2:$B$101,2,false)</f>
        <v>85</v>
      </c>
      <c r="K52" s="12"/>
      <c r="R52" s="12"/>
    </row>
    <row r="53">
      <c r="A53" s="1" t="s">
        <v>38</v>
      </c>
      <c r="B53" s="1" t="s">
        <v>39</v>
      </c>
      <c r="C53" s="1" t="s">
        <v>26</v>
      </c>
      <c r="D53" s="1">
        <v>39.0</v>
      </c>
      <c r="E53" s="1" t="s">
        <v>7</v>
      </c>
      <c r="F53" s="7" t="str">
        <f t="shared" si="1"/>
        <v>CoreyGirardMGCS</v>
      </c>
      <c r="G53" s="7">
        <v>0.019965277777777776</v>
      </c>
      <c r="H53" s="9">
        <f>if(C53="F",vlookup(D53,'F 5M Road'!$A$2:$B$82,2,false)*G53,vlookup(D53,'M 5M Road'!$A$2:$B$82,2,false)*G53)</f>
        <v>0.01929244792</v>
      </c>
      <c r="I53" s="6">
        <f t="shared" si="2"/>
        <v>5</v>
      </c>
      <c r="J53" s="2">
        <f>vlookup(I53,'Point Table'!$A$2:$B$101,2,false)</f>
        <v>80</v>
      </c>
      <c r="K53" s="12"/>
      <c r="R53" s="12"/>
      <c r="T53" s="1"/>
    </row>
    <row r="54">
      <c r="A54" s="1" t="s">
        <v>399</v>
      </c>
      <c r="B54" s="1" t="s">
        <v>400</v>
      </c>
      <c r="C54" s="1" t="s">
        <v>26</v>
      </c>
      <c r="D54" s="1">
        <v>24.0</v>
      </c>
      <c r="E54" s="1" t="s">
        <v>10</v>
      </c>
      <c r="F54" s="7" t="str">
        <f t="shared" si="1"/>
        <v>EvanDoleckiMMILL</v>
      </c>
      <c r="G54" s="7">
        <v>0.019398148148148147</v>
      </c>
      <c r="H54" s="9">
        <f>if(C54="F",vlookup(D54,'F 5M Road'!$A$2:$B$82,2,false)*G54,vlookup(D54,'M 5M Road'!$A$2:$B$82,2,false)*G54)</f>
        <v>0.01939814815</v>
      </c>
      <c r="I54" s="6">
        <f t="shared" si="2"/>
        <v>6</v>
      </c>
      <c r="J54" s="2">
        <f>vlookup(I54,'Point Table'!$A$2:$B$101,2,false)</f>
        <v>75</v>
      </c>
      <c r="K54" s="12"/>
      <c r="R54" s="12"/>
      <c r="T54" s="1"/>
    </row>
    <row r="55">
      <c r="A55" s="1" t="s">
        <v>58</v>
      </c>
      <c r="B55" s="1" t="s">
        <v>420</v>
      </c>
      <c r="C55" s="1" t="s">
        <v>26</v>
      </c>
      <c r="D55" s="1">
        <v>56.0</v>
      </c>
      <c r="E55" s="1" t="s">
        <v>8</v>
      </c>
      <c r="F55" s="7" t="str">
        <f t="shared" si="1"/>
        <v>MichaelDufourMGDTC</v>
      </c>
      <c r="G55" s="7">
        <v>0.02306712962962963</v>
      </c>
      <c r="H55" s="9">
        <f>if(C55="F",vlookup(D55,'F 5M Road'!$A$2:$B$82,2,false)*G55,vlookup(D55,'M 5M Road'!$A$2:$B$82,2,false)*G55)</f>
        <v>0.01941098958</v>
      </c>
      <c r="I55" s="6">
        <f t="shared" si="2"/>
        <v>7</v>
      </c>
      <c r="J55" s="2">
        <f>vlookup(I55,'Point Table'!$A$2:$B$101,2,false)</f>
        <v>70</v>
      </c>
      <c r="K55" s="12"/>
      <c r="R55" s="12"/>
      <c r="T55" s="1"/>
    </row>
    <row r="56">
      <c r="A56" s="1" t="s">
        <v>418</v>
      </c>
      <c r="B56" s="1" t="s">
        <v>419</v>
      </c>
      <c r="C56" s="1" t="s">
        <v>26</v>
      </c>
      <c r="D56" s="1">
        <v>63.0</v>
      </c>
      <c r="E56" s="1" t="s">
        <v>8</v>
      </c>
      <c r="F56" s="7" t="str">
        <f t="shared" si="1"/>
        <v>LenEarnshawMGDTC</v>
      </c>
      <c r="G56" s="7">
        <v>0.02466435185185185</v>
      </c>
      <c r="H56" s="9">
        <f>if(C56="F",vlookup(D56,'F 5M Road'!$A$2:$B$82,2,false)*G56,vlookup(D56,'M 5M Road'!$A$2:$B$82,2,false)*G56)</f>
        <v>0.0194873044</v>
      </c>
      <c r="I56" s="6">
        <f t="shared" si="2"/>
        <v>8</v>
      </c>
      <c r="J56" s="2">
        <f>vlookup(I56,'Point Table'!$A$2:$B$101,2,false)</f>
        <v>65</v>
      </c>
      <c r="R56" s="12"/>
      <c r="T56" s="1"/>
    </row>
    <row r="57">
      <c r="A57" s="1" t="s">
        <v>58</v>
      </c>
      <c r="B57" s="1" t="s">
        <v>406</v>
      </c>
      <c r="C57" s="1" t="s">
        <v>26</v>
      </c>
      <c r="D57" s="1">
        <v>49.0</v>
      </c>
      <c r="E57" s="1" t="s">
        <v>8</v>
      </c>
      <c r="F57" s="7" t="str">
        <f t="shared" si="1"/>
        <v>MichaelFraysseMGDTC</v>
      </c>
      <c r="G57" s="7">
        <v>0.022002314814814815</v>
      </c>
      <c r="H57" s="9">
        <f>if(C57="F",vlookup(D57,'F 5M Road'!$A$2:$B$82,2,false)*G57,vlookup(D57,'M 5M Road'!$A$2:$B$82,2,false)*G57)</f>
        <v>0.0196458669</v>
      </c>
      <c r="I57" s="6">
        <f t="shared" si="2"/>
        <v>9</v>
      </c>
      <c r="J57" s="2">
        <f>vlookup(I57,'Point Table'!$A$2:$B$101,2,false)</f>
        <v>60</v>
      </c>
      <c r="R57" s="12"/>
      <c r="T57" s="1"/>
    </row>
    <row r="58">
      <c r="A58" s="1" t="s">
        <v>48</v>
      </c>
      <c r="B58" s="1" t="s">
        <v>401</v>
      </c>
      <c r="C58" s="1" t="s">
        <v>26</v>
      </c>
      <c r="D58" s="1">
        <v>71.0</v>
      </c>
      <c r="E58" s="1" t="s">
        <v>8</v>
      </c>
      <c r="F58" s="7" t="str">
        <f t="shared" si="1"/>
        <v>ScottAbercrombieMGDTC</v>
      </c>
      <c r="G58" s="7">
        <v>0.027037037037037037</v>
      </c>
      <c r="H58" s="9">
        <f>if(C58="F",vlookup(D58,'F 5M Road'!$A$2:$B$82,2,false)*G58,vlookup(D58,'M 5M Road'!$A$2:$B$82,2,false)*G58)</f>
        <v>0.01973974074</v>
      </c>
      <c r="I58" s="6">
        <f t="shared" si="2"/>
        <v>10</v>
      </c>
      <c r="J58" s="2">
        <f>vlookup(I58,'Point Table'!$A$2:$B$101,2,false)</f>
        <v>55</v>
      </c>
      <c r="K58" s="12"/>
      <c r="R58" s="12"/>
      <c r="T58" s="1"/>
    </row>
    <row r="59">
      <c r="A59" s="1" t="s">
        <v>29</v>
      </c>
      <c r="B59" s="1" t="s">
        <v>30</v>
      </c>
      <c r="C59" s="1" t="s">
        <v>26</v>
      </c>
      <c r="D59" s="1">
        <v>54.0</v>
      </c>
      <c r="E59" s="1" t="s">
        <v>7</v>
      </c>
      <c r="F59" s="7" t="str">
        <f t="shared" si="1"/>
        <v>MarkCraneMGCS</v>
      </c>
      <c r="G59" s="7">
        <v>0.023391203703703702</v>
      </c>
      <c r="H59" s="9">
        <f>if(C59="F",vlookup(D59,'F 5M Road'!$A$2:$B$82,2,false)*G59,vlookup(D59,'M 5M Road'!$A$2:$B$82,2,false)*G59)</f>
        <v>0.02002754861</v>
      </c>
      <c r="I59" s="6">
        <f t="shared" si="2"/>
        <v>11</v>
      </c>
      <c r="J59" s="2">
        <f>vlookup(I59,'Point Table'!$A$2:$B$101,2,false)</f>
        <v>50</v>
      </c>
      <c r="K59" s="12"/>
      <c r="R59" s="12"/>
      <c r="T59" s="1"/>
    </row>
    <row r="60">
      <c r="A60" s="1" t="s">
        <v>394</v>
      </c>
      <c r="B60" s="1" t="s">
        <v>395</v>
      </c>
      <c r="C60" s="1" t="s">
        <v>26</v>
      </c>
      <c r="D60" s="1">
        <v>46.0</v>
      </c>
      <c r="E60" s="1" t="s">
        <v>8</v>
      </c>
      <c r="F60" s="7" t="str">
        <f t="shared" si="1"/>
        <v>JimmieCochranMGDTC</v>
      </c>
      <c r="G60" s="7">
        <v>0.022175925925925925</v>
      </c>
      <c r="H60" s="9">
        <f>if(C60="F",vlookup(D60,'F 5M Road'!$A$2:$B$82,2,false)*G60,vlookup(D60,'M 5M Road'!$A$2:$B$82,2,false)*G60)</f>
        <v>0.02028875463</v>
      </c>
      <c r="I60" s="6">
        <f t="shared" si="2"/>
        <v>12</v>
      </c>
      <c r="J60" s="2">
        <f>vlookup(I60,'Point Table'!$A$2:$B$101,2,false)</f>
        <v>47.5</v>
      </c>
      <c r="K60" s="12"/>
      <c r="R60" s="12"/>
      <c r="T60" s="1"/>
    </row>
    <row r="61">
      <c r="A61" s="1" t="s">
        <v>392</v>
      </c>
      <c r="B61" s="1" t="s">
        <v>393</v>
      </c>
      <c r="C61" s="1" t="s">
        <v>26</v>
      </c>
      <c r="D61" s="1">
        <v>49.0</v>
      </c>
      <c r="E61" s="1" t="s">
        <v>7</v>
      </c>
      <c r="F61" s="7" t="str">
        <f t="shared" si="1"/>
        <v>TylerBrannenMGCS</v>
      </c>
      <c r="G61" s="7">
        <v>0.022800925925925926</v>
      </c>
      <c r="H61" s="9">
        <f>if(C61="F",vlookup(D61,'F 5M Road'!$A$2:$B$82,2,false)*G61,vlookup(D61,'M 5M Road'!$A$2:$B$82,2,false)*G61)</f>
        <v>0.02035894676</v>
      </c>
      <c r="I61" s="6">
        <f t="shared" si="2"/>
        <v>13</v>
      </c>
      <c r="J61" s="2">
        <f>vlookup(I61,'Point Table'!$A$2:$B$101,2,false)</f>
        <v>45</v>
      </c>
      <c r="K61" s="12"/>
      <c r="R61" s="12"/>
    </row>
    <row r="62">
      <c r="A62" s="1" t="s">
        <v>413</v>
      </c>
      <c r="B62" s="1" t="s">
        <v>633</v>
      </c>
      <c r="C62" s="1" t="s">
        <v>26</v>
      </c>
      <c r="D62" s="1">
        <v>54.0</v>
      </c>
      <c r="E62" s="1" t="s">
        <v>8</v>
      </c>
      <c r="F62" s="7" t="str">
        <f t="shared" si="1"/>
        <v>JohnMcgarryMGDTC</v>
      </c>
      <c r="G62" s="7">
        <v>0.024363425925925927</v>
      </c>
      <c r="H62" s="9">
        <f>if(C62="F",vlookup(D62,'F 5M Road'!$A$2:$B$82,2,false)*G62,vlookup(D62,'M 5M Road'!$A$2:$B$82,2,false)*G62)</f>
        <v>0.02085996528</v>
      </c>
      <c r="I62" s="6">
        <f t="shared" si="2"/>
        <v>14</v>
      </c>
      <c r="J62" s="2">
        <f>vlookup(I62,'Point Table'!$A$2:$B$101,2,false)</f>
        <v>42.5</v>
      </c>
      <c r="K62" s="12"/>
      <c r="R62" s="12"/>
      <c r="T62" s="1"/>
    </row>
    <row r="63">
      <c r="A63" s="1" t="s">
        <v>404</v>
      </c>
      <c r="B63" s="1" t="s">
        <v>405</v>
      </c>
      <c r="C63" s="1" t="s">
        <v>26</v>
      </c>
      <c r="D63" s="1">
        <v>35.0</v>
      </c>
      <c r="E63" s="1" t="s">
        <v>8</v>
      </c>
      <c r="F63" s="7" t="str">
        <f t="shared" si="1"/>
        <v>NicholasGregoryMGDTC</v>
      </c>
      <c r="G63" s="7">
        <v>0.021111111111111112</v>
      </c>
      <c r="H63" s="9">
        <f>if(C63="F",vlookup(D63,'F 5M Road'!$A$2:$B$82,2,false)*G63,vlookup(D63,'M 5M Road'!$A$2:$B$82,2,false)*G63)</f>
        <v>0.02088733333</v>
      </c>
      <c r="I63" s="6">
        <f t="shared" si="2"/>
        <v>15</v>
      </c>
      <c r="J63" s="2">
        <f>vlookup(I63,'Point Table'!$A$2:$B$101,2,false)</f>
        <v>40</v>
      </c>
      <c r="K63" s="12"/>
      <c r="R63" s="12"/>
      <c r="T63" s="1"/>
    </row>
    <row r="64">
      <c r="A64" s="1" t="s">
        <v>397</v>
      </c>
      <c r="B64" s="1" t="s">
        <v>398</v>
      </c>
      <c r="C64" s="1" t="s">
        <v>26</v>
      </c>
      <c r="D64" s="1">
        <v>65.0</v>
      </c>
      <c r="E64" s="1" t="s">
        <v>10</v>
      </c>
      <c r="F64" s="7" t="str">
        <f t="shared" si="1"/>
        <v>PeterWasylakMMILL</v>
      </c>
      <c r="G64" s="7">
        <v>0.0271875</v>
      </c>
      <c r="H64" s="9">
        <f>if(C64="F",vlookup(D64,'F 5M Road'!$A$2:$B$82,2,false)*G64,vlookup(D64,'M 5M Road'!$A$2:$B$82,2,false)*G64)</f>
        <v>0.0210811875</v>
      </c>
      <c r="I64" s="6">
        <f t="shared" si="2"/>
        <v>16</v>
      </c>
      <c r="J64" s="2">
        <f>vlookup(I64,'Point Table'!$A$2:$B$101,2,false)</f>
        <v>37.5</v>
      </c>
      <c r="R64" s="12"/>
      <c r="T64" s="1"/>
    </row>
    <row r="65">
      <c r="A65" s="1" t="s">
        <v>431</v>
      </c>
      <c r="B65" s="1" t="s">
        <v>350</v>
      </c>
      <c r="C65" s="1" t="s">
        <v>26</v>
      </c>
      <c r="D65" s="1">
        <v>47.0</v>
      </c>
      <c r="E65" s="1" t="s">
        <v>8</v>
      </c>
      <c r="F65" s="7" t="str">
        <f t="shared" si="1"/>
        <v>KurtMullenMGDTC</v>
      </c>
      <c r="G65" s="7">
        <v>0.023275462962962963</v>
      </c>
      <c r="H65" s="9">
        <f>if(C65="F",vlookup(D65,'F 5M Road'!$A$2:$B$82,2,false)*G65,vlookup(D65,'M 5M Road'!$A$2:$B$82,2,false)*G65)</f>
        <v>0.02112481019</v>
      </c>
      <c r="I65" s="6">
        <f t="shared" si="2"/>
        <v>17</v>
      </c>
      <c r="J65" s="2">
        <f>vlookup(I65,'Point Table'!$A$2:$B$101,2,false)</f>
        <v>35</v>
      </c>
      <c r="K65" s="12"/>
      <c r="R65" s="12"/>
      <c r="T65" s="1"/>
    </row>
    <row r="66">
      <c r="A66" s="1" t="s">
        <v>454</v>
      </c>
      <c r="B66" s="1" t="s">
        <v>455</v>
      </c>
      <c r="C66" s="1" t="s">
        <v>26</v>
      </c>
      <c r="D66" s="1">
        <v>34.0</v>
      </c>
      <c r="E66" s="1" t="s">
        <v>7</v>
      </c>
      <c r="F66" s="7" t="str">
        <f t="shared" si="1"/>
        <v>BrandynNaroMGCS</v>
      </c>
      <c r="G66" s="7">
        <v>0.021354166666666667</v>
      </c>
      <c r="H66" s="9">
        <f>if(C66="F",vlookup(D66,'F 5M Road'!$A$2:$B$82,2,false)*G66,vlookup(D66,'M 5M Road'!$A$2:$B$82,2,false)*G66)</f>
        <v>0.02120682292</v>
      </c>
      <c r="I66" s="6">
        <f t="shared" si="2"/>
        <v>18</v>
      </c>
      <c r="J66" s="2">
        <f>vlookup(I66,'Point Table'!$A$2:$B$101,2,false)</f>
        <v>32.5</v>
      </c>
      <c r="K66" s="12"/>
      <c r="R66" s="12"/>
      <c r="T66" s="1"/>
    </row>
    <row r="67">
      <c r="A67" s="1" t="s">
        <v>426</v>
      </c>
      <c r="B67" s="1" t="s">
        <v>138</v>
      </c>
      <c r="C67" s="1" t="s">
        <v>26</v>
      </c>
      <c r="D67" s="1">
        <v>50.0</v>
      </c>
      <c r="E67" s="1" t="s">
        <v>9</v>
      </c>
      <c r="F67" s="7" t="str">
        <f t="shared" si="1"/>
        <v>GeoffDunbarMUVRC</v>
      </c>
      <c r="G67" s="7">
        <v>0.024270833333333332</v>
      </c>
      <c r="H67" s="9">
        <f>if(C67="F",vlookup(D67,'F 5M Road'!$A$2:$B$82,2,false)*G67,vlookup(D67,'M 5M Road'!$A$2:$B$82,2,false)*G67)</f>
        <v>0.02149182292</v>
      </c>
      <c r="I67" s="6">
        <f t="shared" si="2"/>
        <v>19</v>
      </c>
      <c r="J67" s="2">
        <f>vlookup(I67,'Point Table'!$A$2:$B$101,2,false)</f>
        <v>30</v>
      </c>
      <c r="K67" s="12"/>
      <c r="R67" s="12"/>
      <c r="T67" s="1"/>
    </row>
    <row r="68">
      <c r="A68" s="1" t="s">
        <v>416</v>
      </c>
      <c r="B68" s="1" t="s">
        <v>417</v>
      </c>
      <c r="C68" s="1" t="s">
        <v>26</v>
      </c>
      <c r="D68" s="1">
        <v>51.0</v>
      </c>
      <c r="E68" s="1" t="s">
        <v>7</v>
      </c>
      <c r="F68" s="7" t="str">
        <f t="shared" si="1"/>
        <v>AndrewBraggMGCS</v>
      </c>
      <c r="G68" s="7">
        <v>0.02474537037037037</v>
      </c>
      <c r="H68" s="9">
        <f>if(C68="F",vlookup(D68,'F 5M Road'!$A$2:$B$82,2,false)*G68,vlookup(D68,'M 5M Road'!$A$2:$B$82,2,false)*G68)</f>
        <v>0.02173138426</v>
      </c>
      <c r="I68" s="6">
        <f t="shared" si="2"/>
        <v>20</v>
      </c>
      <c r="J68" s="2">
        <f>vlookup(I68,'Point Table'!$A$2:$B$101,2,false)</f>
        <v>27.5</v>
      </c>
      <c r="K68" s="12"/>
      <c r="R68" s="12"/>
      <c r="T68" s="1"/>
    </row>
    <row r="69">
      <c r="A69" s="1" t="s">
        <v>58</v>
      </c>
      <c r="B69" s="1" t="s">
        <v>461</v>
      </c>
      <c r="C69" s="1" t="s">
        <v>26</v>
      </c>
      <c r="D69" s="1">
        <v>42.0</v>
      </c>
      <c r="E69" s="1" t="s">
        <v>10</v>
      </c>
      <c r="F69" s="7" t="str">
        <f t="shared" si="1"/>
        <v>MichaelMartinezMMILL</v>
      </c>
      <c r="G69" s="7">
        <v>0.023333333333333334</v>
      </c>
      <c r="H69" s="9">
        <f>if(C69="F",vlookup(D69,'F 5M Road'!$A$2:$B$82,2,false)*G69,vlookup(D69,'M 5M Road'!$A$2:$B$82,2,false)*G69)</f>
        <v>0.02203366667</v>
      </c>
      <c r="I69" s="6">
        <f t="shared" si="2"/>
        <v>21</v>
      </c>
      <c r="J69" s="2">
        <f>vlookup(I69,'Point Table'!$A$2:$B$101,2,false)</f>
        <v>25</v>
      </c>
      <c r="K69" s="12"/>
      <c r="R69" s="12"/>
      <c r="T69" s="1"/>
    </row>
    <row r="70">
      <c r="A70" s="1" t="s">
        <v>411</v>
      </c>
      <c r="B70" s="1" t="s">
        <v>437</v>
      </c>
      <c r="C70" s="1" t="s">
        <v>26</v>
      </c>
      <c r="D70" s="1">
        <v>65.0</v>
      </c>
      <c r="E70" s="1" t="s">
        <v>8</v>
      </c>
      <c r="F70" s="7" t="str">
        <f t="shared" si="1"/>
        <v>JimPetersMGDTC</v>
      </c>
      <c r="G70" s="7">
        <v>0.028622685185185185</v>
      </c>
      <c r="H70" s="9">
        <f>if(C70="F",vlookup(D70,'F 5M Road'!$A$2:$B$82,2,false)*G70,vlookup(D70,'M 5M Road'!$A$2:$B$82,2,false)*G70)</f>
        <v>0.02219403009</v>
      </c>
      <c r="I70" s="6">
        <f t="shared" si="2"/>
        <v>22</v>
      </c>
      <c r="J70" s="2">
        <f>vlookup(I70,'Point Table'!$A$2:$B$101,2,false)</f>
        <v>23.75</v>
      </c>
      <c r="K70" s="12"/>
      <c r="R70" s="12"/>
      <c r="T70" s="1"/>
    </row>
    <row r="71">
      <c r="A71" s="1" t="s">
        <v>29</v>
      </c>
      <c r="B71" s="1" t="s">
        <v>104</v>
      </c>
      <c r="C71" s="1" t="s">
        <v>26</v>
      </c>
      <c r="D71" s="1">
        <v>38.0</v>
      </c>
      <c r="E71" s="1" t="s">
        <v>8</v>
      </c>
      <c r="F71" s="7" t="str">
        <f t="shared" si="1"/>
        <v>MarkAmbroseMGDTC</v>
      </c>
      <c r="G71" s="7">
        <v>0.02287037037037037</v>
      </c>
      <c r="H71" s="9">
        <f>if(C71="F",vlookup(D71,'F 5M Road'!$A$2:$B$82,2,false)*G71,vlookup(D71,'M 5M Road'!$A$2:$B$82,2,false)*G71)</f>
        <v>0.02225973148</v>
      </c>
      <c r="I71" s="6">
        <f t="shared" si="2"/>
        <v>23</v>
      </c>
      <c r="J71" s="2">
        <f>vlookup(I71,'Point Table'!$A$2:$B$101,2,false)</f>
        <v>22.5</v>
      </c>
      <c r="R71" s="12"/>
      <c r="T71" s="1"/>
    </row>
    <row r="72">
      <c r="A72" s="1" t="s">
        <v>433</v>
      </c>
      <c r="B72" s="1" t="s">
        <v>115</v>
      </c>
      <c r="C72" s="1" t="s">
        <v>26</v>
      </c>
      <c r="D72" s="1">
        <v>63.0</v>
      </c>
      <c r="E72" s="1" t="s">
        <v>8</v>
      </c>
      <c r="F72" s="7" t="str">
        <f t="shared" si="1"/>
        <v>JeffCrothersMGDTC</v>
      </c>
      <c r="G72" s="7">
        <v>0.028229166666666666</v>
      </c>
      <c r="H72" s="9">
        <f>if(C72="F",vlookup(D72,'F 5M Road'!$A$2:$B$82,2,false)*G72,vlookup(D72,'M 5M Road'!$A$2:$B$82,2,false)*G72)</f>
        <v>0.02230386458</v>
      </c>
      <c r="I72" s="6">
        <f t="shared" si="2"/>
        <v>24</v>
      </c>
      <c r="J72" s="2">
        <f>vlookup(I72,'Point Table'!$A$2:$B$101,2,false)</f>
        <v>21.25</v>
      </c>
      <c r="R72" s="12"/>
      <c r="T72" s="1"/>
    </row>
    <row r="73">
      <c r="A73" s="1" t="s">
        <v>458</v>
      </c>
      <c r="B73" s="1" t="s">
        <v>459</v>
      </c>
      <c r="C73" s="1" t="s">
        <v>26</v>
      </c>
      <c r="D73" s="1">
        <v>52.0</v>
      </c>
      <c r="E73" s="1" t="s">
        <v>10</v>
      </c>
      <c r="F73" s="7" t="str">
        <f t="shared" si="1"/>
        <v>StephenCarrollMMILL</v>
      </c>
      <c r="G73" s="7">
        <v>0.02582175925925926</v>
      </c>
      <c r="H73" s="9">
        <f>if(C73="F",vlookup(D73,'F 5M Road'!$A$2:$B$82,2,false)*G73,vlookup(D73,'M 5M Road'!$A$2:$B$82,2,false)*G73)</f>
        <v>0.02248817014</v>
      </c>
      <c r="I73" s="6">
        <f t="shared" si="2"/>
        <v>25</v>
      </c>
      <c r="J73" s="2">
        <f>vlookup(I73,'Point Table'!$A$2:$B$101,2,false)</f>
        <v>20</v>
      </c>
      <c r="K73" s="12"/>
      <c r="R73" s="12"/>
      <c r="T73" s="1"/>
    </row>
    <row r="74">
      <c r="A74" s="1" t="s">
        <v>434</v>
      </c>
      <c r="B74" s="1" t="s">
        <v>32</v>
      </c>
      <c r="C74" s="1" t="s">
        <v>26</v>
      </c>
      <c r="D74" s="1">
        <v>59.0</v>
      </c>
      <c r="E74" s="1" t="s">
        <v>9</v>
      </c>
      <c r="F74" s="7" t="str">
        <f t="shared" si="1"/>
        <v>TomMooreMUVRC</v>
      </c>
      <c r="G74" s="7">
        <v>0.027650462962962963</v>
      </c>
      <c r="H74" s="9">
        <f>if(C74="F",vlookup(D74,'F 5M Road'!$A$2:$B$82,2,false)*G74,vlookup(D74,'M 5M Road'!$A$2:$B$82,2,false)*G74)</f>
        <v>0.0226595544</v>
      </c>
      <c r="I74" s="6">
        <f t="shared" si="2"/>
        <v>26</v>
      </c>
      <c r="J74" s="2">
        <f>vlookup(I74,'Point Table'!$A$2:$B$101,2,false)</f>
        <v>18.75</v>
      </c>
      <c r="K74" s="12"/>
      <c r="R74" s="12"/>
      <c r="T74" s="1"/>
    </row>
    <row r="75">
      <c r="A75" s="1" t="s">
        <v>488</v>
      </c>
      <c r="B75" s="1" t="s">
        <v>489</v>
      </c>
      <c r="C75" s="1" t="s">
        <v>26</v>
      </c>
      <c r="D75" s="1">
        <v>46.0</v>
      </c>
      <c r="E75" s="1" t="s">
        <v>10</v>
      </c>
      <c r="F75" s="7" t="str">
        <f t="shared" si="1"/>
        <v>BrettRickenbachMMILL</v>
      </c>
      <c r="G75" s="7">
        <v>0.025497685185185186</v>
      </c>
      <c r="H75" s="9">
        <f>if(C75="F",vlookup(D75,'F 5M Road'!$A$2:$B$82,2,false)*G75,vlookup(D75,'M 5M Road'!$A$2:$B$82,2,false)*G75)</f>
        <v>0.02332783218</v>
      </c>
      <c r="I75" s="6">
        <f t="shared" si="2"/>
        <v>27</v>
      </c>
      <c r="J75" s="2">
        <f>vlookup(I75,'Point Table'!$A$2:$B$101,2,false)</f>
        <v>17.5</v>
      </c>
      <c r="R75" s="12"/>
      <c r="T75" s="1"/>
    </row>
    <row r="76">
      <c r="A76" s="1" t="s">
        <v>46</v>
      </c>
      <c r="B76" s="1" t="s">
        <v>47</v>
      </c>
      <c r="C76" s="1" t="s">
        <v>26</v>
      </c>
      <c r="D76" s="1">
        <v>51.0</v>
      </c>
      <c r="E76" s="1" t="s">
        <v>7</v>
      </c>
      <c r="F76" s="7" t="str">
        <f t="shared" si="1"/>
        <v>EmmetCliffordMGCS</v>
      </c>
      <c r="G76" s="7">
        <v>0.026678240740740742</v>
      </c>
      <c r="H76" s="9">
        <f>if(C76="F",vlookup(D76,'F 5M Road'!$A$2:$B$82,2,false)*G76,vlookup(D76,'M 5M Road'!$A$2:$B$82,2,false)*G76)</f>
        <v>0.02342883102</v>
      </c>
      <c r="I76" s="6">
        <f t="shared" si="2"/>
        <v>28</v>
      </c>
      <c r="J76" s="2">
        <f>vlookup(I76,'Point Table'!$A$2:$B$101,2,false)</f>
        <v>16.25</v>
      </c>
      <c r="K76" s="12"/>
      <c r="R76" s="12"/>
      <c r="T76" s="1"/>
    </row>
    <row r="77">
      <c r="A77" s="1" t="s">
        <v>462</v>
      </c>
      <c r="B77" s="1" t="s">
        <v>463</v>
      </c>
      <c r="C77" s="1" t="s">
        <v>26</v>
      </c>
      <c r="D77" s="1">
        <v>46.0</v>
      </c>
      <c r="E77" s="1" t="s">
        <v>10</v>
      </c>
      <c r="F77" s="7" t="str">
        <f t="shared" si="1"/>
        <v>BarryLewandowskiMMILL</v>
      </c>
      <c r="G77" s="7">
        <v>0.026111111111111113</v>
      </c>
      <c r="H77" s="9">
        <f>if(C77="F",vlookup(D77,'F 5M Road'!$A$2:$B$82,2,false)*G77,vlookup(D77,'M 5M Road'!$A$2:$B$82,2,false)*G77)</f>
        <v>0.02388905556</v>
      </c>
      <c r="I77" s="6">
        <f t="shared" si="2"/>
        <v>29</v>
      </c>
      <c r="J77" s="2">
        <f>vlookup(I77,'Point Table'!$A$2:$B$101,2,false)</f>
        <v>15</v>
      </c>
      <c r="K77" s="12"/>
      <c r="R77" s="12"/>
      <c r="T77" s="1"/>
    </row>
    <row r="78">
      <c r="A78" s="1" t="s">
        <v>48</v>
      </c>
      <c r="B78" s="1" t="s">
        <v>49</v>
      </c>
      <c r="C78" s="1" t="s">
        <v>26</v>
      </c>
      <c r="D78" s="1">
        <v>49.0</v>
      </c>
      <c r="E78" s="1" t="s">
        <v>8</v>
      </c>
      <c r="F78" s="7" t="str">
        <f t="shared" si="1"/>
        <v>ScottReiffMGDTC</v>
      </c>
      <c r="G78" s="7">
        <v>0.02696759259259259</v>
      </c>
      <c r="H78" s="9">
        <f>if(C78="F",vlookup(D78,'F 5M Road'!$A$2:$B$82,2,false)*G78,vlookup(D78,'M 5M Road'!$A$2:$B$82,2,false)*G78)</f>
        <v>0.02407936343</v>
      </c>
      <c r="I78" s="6">
        <f t="shared" si="2"/>
        <v>30</v>
      </c>
      <c r="J78" s="2">
        <f>vlookup(I78,'Point Table'!$A$2:$B$101,2,false)</f>
        <v>13.75</v>
      </c>
      <c r="K78" s="12"/>
      <c r="R78" s="12"/>
      <c r="T78" s="1"/>
    </row>
    <row r="79">
      <c r="A79" s="1" t="s">
        <v>486</v>
      </c>
      <c r="B79" s="1" t="s">
        <v>634</v>
      </c>
      <c r="C79" s="1" t="s">
        <v>26</v>
      </c>
      <c r="D79" s="1">
        <v>58.0</v>
      </c>
      <c r="E79" s="1" t="s">
        <v>8</v>
      </c>
      <c r="F79" s="7" t="str">
        <f t="shared" si="1"/>
        <v>ColinO'mearaMGDTC</v>
      </c>
      <c r="G79" s="7">
        <v>0.029988425925925925</v>
      </c>
      <c r="H79" s="9">
        <f>if(C79="F",vlookup(D79,'F 5M Road'!$A$2:$B$82,2,false)*G79,vlookup(D79,'M 5M Road'!$A$2:$B$82,2,false)*G79)</f>
        <v>0.02479443056</v>
      </c>
      <c r="I79" s="6">
        <f t="shared" si="2"/>
        <v>31</v>
      </c>
      <c r="J79" s="2">
        <f>vlookup(I79,'Point Table'!$A$2:$B$101,2,false)</f>
        <v>12.5</v>
      </c>
      <c r="K79" s="12"/>
      <c r="R79" s="12"/>
      <c r="T79" s="1"/>
    </row>
    <row r="80">
      <c r="A80" s="1" t="s">
        <v>29</v>
      </c>
      <c r="B80" s="1" t="s">
        <v>485</v>
      </c>
      <c r="C80" s="1" t="s">
        <v>26</v>
      </c>
      <c r="D80" s="1">
        <v>60.0</v>
      </c>
      <c r="E80" s="1" t="s">
        <v>8</v>
      </c>
      <c r="F80" s="7" t="str">
        <f t="shared" si="1"/>
        <v>MarkLutterMGDTC</v>
      </c>
      <c r="G80" s="7">
        <v>0.030648148148148147</v>
      </c>
      <c r="H80" s="9">
        <f>if(C80="F",vlookup(D80,'F 5M Road'!$A$2:$B$82,2,false)*G80,vlookup(D80,'M 5M Road'!$A$2:$B$82,2,false)*G80)</f>
        <v>0.02488936111</v>
      </c>
      <c r="I80" s="6">
        <f t="shared" si="2"/>
        <v>32</v>
      </c>
      <c r="J80" s="2">
        <f>vlookup(I80,'Point Table'!$A$2:$B$101,2,false)</f>
        <v>11.875</v>
      </c>
      <c r="K80" s="12"/>
      <c r="R80" s="12"/>
      <c r="T80" s="1"/>
    </row>
    <row r="81">
      <c r="A81" s="1" t="s">
        <v>397</v>
      </c>
      <c r="B81" s="1" t="s">
        <v>517</v>
      </c>
      <c r="C81" s="1" t="s">
        <v>26</v>
      </c>
      <c r="D81" s="1">
        <v>62.0</v>
      </c>
      <c r="E81" s="1" t="s">
        <v>8</v>
      </c>
      <c r="F81" s="7" t="str">
        <f t="shared" si="1"/>
        <v>PeterCalmbreseMGDTC</v>
      </c>
      <c r="G81" s="7">
        <v>0.03121527777777778</v>
      </c>
      <c r="H81" s="9">
        <f>if(C81="F",vlookup(D81,'F 5M Road'!$A$2:$B$82,2,false)*G81,vlookup(D81,'M 5M Road'!$A$2:$B$82,2,false)*G81)</f>
        <v>0.0248910625</v>
      </c>
      <c r="I81" s="6">
        <f t="shared" si="2"/>
        <v>33</v>
      </c>
      <c r="J81" s="2">
        <f>vlookup(I81,'Point Table'!$A$2:$B$101,2,false)</f>
        <v>11.25</v>
      </c>
      <c r="R81" s="12"/>
      <c r="T81" s="1"/>
    </row>
    <row r="82">
      <c r="A82" s="1" t="s">
        <v>54</v>
      </c>
      <c r="B82" s="1" t="s">
        <v>55</v>
      </c>
      <c r="C82" s="1" t="s">
        <v>26</v>
      </c>
      <c r="D82" s="1">
        <v>62.0</v>
      </c>
      <c r="E82" s="1" t="s">
        <v>7</v>
      </c>
      <c r="F82" s="7" t="str">
        <f t="shared" si="1"/>
        <v>BruceContiMGCS</v>
      </c>
      <c r="G82" s="7">
        <v>0.0315625</v>
      </c>
      <c r="H82" s="9">
        <f>if(C82="F",vlookup(D82,'F 5M Road'!$A$2:$B$82,2,false)*G82,vlookup(D82,'M 5M Road'!$A$2:$B$82,2,false)*G82)</f>
        <v>0.0251679375</v>
      </c>
      <c r="I82" s="6">
        <f t="shared" si="2"/>
        <v>34</v>
      </c>
      <c r="J82" s="2">
        <f>vlookup(I82,'Point Table'!$A$2:$B$101,2,false)</f>
        <v>10.625</v>
      </c>
      <c r="K82" s="12"/>
      <c r="R82" s="12"/>
      <c r="T82" s="1"/>
    </row>
    <row r="83">
      <c r="A83" s="1" t="s">
        <v>464</v>
      </c>
      <c r="B83" s="1" t="s">
        <v>370</v>
      </c>
      <c r="C83" s="1" t="s">
        <v>26</v>
      </c>
      <c r="D83" s="8">
        <v>20.0</v>
      </c>
      <c r="E83" s="1" t="s">
        <v>9</v>
      </c>
      <c r="F83" s="7" t="str">
        <f t="shared" si="1"/>
        <v>GunnerCurrierMUVRC</v>
      </c>
      <c r="G83" s="7">
        <v>0.025208333333333333</v>
      </c>
      <c r="H83" s="9">
        <f>if(C83="F",vlookup(D83,'F 5M Road'!$A$2:$B$82,2,false)*G83,vlookup(D83,'M 5M Road'!$A$2:$B$82,2,false)*G83)</f>
        <v>0.02520833333</v>
      </c>
      <c r="I83" s="6">
        <f t="shared" si="2"/>
        <v>35</v>
      </c>
      <c r="J83" s="2">
        <f>vlookup(I83,'Point Table'!$A$2:$B$101,2,false)</f>
        <v>10</v>
      </c>
      <c r="K83" s="12"/>
      <c r="R83" s="12"/>
      <c r="T83" s="1"/>
    </row>
    <row r="84">
      <c r="A84" s="1" t="s">
        <v>468</v>
      </c>
      <c r="B84" s="1" t="s">
        <v>502</v>
      </c>
      <c r="C84" s="1" t="s">
        <v>26</v>
      </c>
      <c r="D84" s="1">
        <v>48.0</v>
      </c>
      <c r="E84" s="1" t="s">
        <v>9</v>
      </c>
      <c r="F84" s="7" t="str">
        <f t="shared" si="1"/>
        <v>RickJuniorMUVRC</v>
      </c>
      <c r="G84" s="7">
        <v>0.02837962962962963</v>
      </c>
      <c r="H84" s="9">
        <f>if(C84="F",vlookup(D84,'F 5M Road'!$A$2:$B$82,2,false)*G84,vlookup(D84,'M 5M Road'!$A$2:$B$82,2,false)*G84)</f>
        <v>0.02554734259</v>
      </c>
      <c r="I84" s="6">
        <f t="shared" si="2"/>
        <v>36</v>
      </c>
      <c r="J84" s="2">
        <f>vlookup(I84,'Point Table'!$A$2:$B$101,2,false)</f>
        <v>9.375</v>
      </c>
      <c r="K84" s="12"/>
      <c r="R84" s="12"/>
      <c r="T84" s="1"/>
    </row>
    <row r="85">
      <c r="A85" s="1" t="s">
        <v>483</v>
      </c>
      <c r="B85" s="1" t="s">
        <v>484</v>
      </c>
      <c r="C85" s="1" t="s">
        <v>26</v>
      </c>
      <c r="D85" s="1">
        <v>36.0</v>
      </c>
      <c r="E85" s="1" t="s">
        <v>8</v>
      </c>
      <c r="F85" s="7" t="str">
        <f t="shared" si="1"/>
        <v>RonaldGallantMGDTC</v>
      </c>
      <c r="G85" s="7">
        <v>0.026203703703703705</v>
      </c>
      <c r="H85" s="9">
        <f>if(C85="F",vlookup(D85,'F 5M Road'!$A$2:$B$82,2,false)*G85,vlookup(D85,'M 5M Road'!$A$2:$B$82,2,false)*G85)</f>
        <v>0.02580540741</v>
      </c>
      <c r="I85" s="6">
        <f t="shared" si="2"/>
        <v>37</v>
      </c>
      <c r="J85" s="2">
        <f>vlookup(I85,'Point Table'!$A$2:$B$101,2,false)</f>
        <v>8.75</v>
      </c>
      <c r="K85" s="12"/>
      <c r="R85" s="12"/>
      <c r="T85" s="1"/>
    </row>
    <row r="86">
      <c r="A86" s="1" t="s">
        <v>50</v>
      </c>
      <c r="B86" s="1" t="s">
        <v>51</v>
      </c>
      <c r="C86" s="1" t="s">
        <v>26</v>
      </c>
      <c r="D86" s="1">
        <v>47.0</v>
      </c>
      <c r="E86" s="1" t="s">
        <v>8</v>
      </c>
      <c r="F86" s="7" t="str">
        <f t="shared" si="1"/>
        <v>JamesAikenMGDTC</v>
      </c>
      <c r="G86" s="7">
        <v>0.028564814814814814</v>
      </c>
      <c r="H86" s="9">
        <f>if(C86="F",vlookup(D86,'F 5M Road'!$A$2:$B$82,2,false)*G86,vlookup(D86,'M 5M Road'!$A$2:$B$82,2,false)*G86)</f>
        <v>0.02592542593</v>
      </c>
      <c r="I86" s="6">
        <f t="shared" si="2"/>
        <v>38</v>
      </c>
      <c r="J86" s="2">
        <f>vlookup(I86,'Point Table'!$A$2:$B$101,2,false)</f>
        <v>8.125</v>
      </c>
      <c r="K86" s="12"/>
      <c r="R86" s="12"/>
      <c r="T86" s="1"/>
    </row>
    <row r="87">
      <c r="A87" s="1" t="s">
        <v>541</v>
      </c>
      <c r="B87" s="1" t="s">
        <v>542</v>
      </c>
      <c r="C87" s="1" t="s">
        <v>26</v>
      </c>
      <c r="D87" s="1">
        <v>40.0</v>
      </c>
      <c r="E87" s="1" t="s">
        <v>8</v>
      </c>
      <c r="F87" s="7" t="str">
        <f t="shared" si="1"/>
        <v>MattGilletteMGDTC</v>
      </c>
      <c r="G87" s="7">
        <v>0.02738425925925926</v>
      </c>
      <c r="H87" s="9">
        <f>if(C87="F",vlookup(D87,'F 5M Road'!$A$2:$B$82,2,false)*G87,vlookup(D87,'M 5M Road'!$A$2:$B$82,2,false)*G87)</f>
        <v>0.02626150463</v>
      </c>
      <c r="I87" s="6">
        <f t="shared" si="2"/>
        <v>39</v>
      </c>
      <c r="J87" s="2">
        <f>vlookup(I87,'Point Table'!$A$2:$B$101,2,false)</f>
        <v>7.5</v>
      </c>
      <c r="R87" s="12"/>
      <c r="T87" s="1"/>
    </row>
    <row r="88">
      <c r="A88" s="1" t="s">
        <v>216</v>
      </c>
      <c r="B88" s="1" t="s">
        <v>548</v>
      </c>
      <c r="C88" s="1" t="s">
        <v>26</v>
      </c>
      <c r="D88" s="1">
        <v>47.0</v>
      </c>
      <c r="E88" s="1" t="s">
        <v>8</v>
      </c>
      <c r="F88" s="7" t="str">
        <f t="shared" si="1"/>
        <v>ChrisSeveranceMGDTC</v>
      </c>
      <c r="G88" s="7">
        <v>0.029780092592592594</v>
      </c>
      <c r="H88" s="9">
        <f>if(C88="F",vlookup(D88,'F 5M Road'!$A$2:$B$82,2,false)*G88,vlookup(D88,'M 5M Road'!$A$2:$B$82,2,false)*G88)</f>
        <v>0.02702841204</v>
      </c>
      <c r="I88" s="6">
        <f t="shared" si="2"/>
        <v>40</v>
      </c>
      <c r="J88" s="2">
        <f>vlookup(I88,'Point Table'!$A$2:$B$101,2,false)</f>
        <v>6.875</v>
      </c>
      <c r="R88" s="12"/>
      <c r="T88" s="1"/>
    </row>
    <row r="89">
      <c r="A89" s="1" t="s">
        <v>473</v>
      </c>
      <c r="B89" s="1" t="s">
        <v>113</v>
      </c>
      <c r="C89" s="1" t="s">
        <v>26</v>
      </c>
      <c r="D89" s="1">
        <v>66.0</v>
      </c>
      <c r="E89" s="1" t="s">
        <v>8</v>
      </c>
      <c r="F89" s="7" t="str">
        <f t="shared" si="1"/>
        <v>GarySomogieMGDTC</v>
      </c>
      <c r="G89" s="7">
        <v>0.03532407407407408</v>
      </c>
      <c r="H89" s="9">
        <f>if(C89="F",vlookup(D89,'F 5M Road'!$A$2:$B$82,2,false)*G89,vlookup(D89,'M 5M Road'!$A$2:$B$82,2,false)*G89)</f>
        <v>0.0271324213</v>
      </c>
      <c r="I89" s="6">
        <f t="shared" si="2"/>
        <v>41</v>
      </c>
      <c r="J89" s="2">
        <f>vlookup(I89,'Point Table'!$A$2:$B$101,2,false)</f>
        <v>6.25</v>
      </c>
      <c r="K89" s="12"/>
      <c r="R89" s="12"/>
      <c r="T89" s="1"/>
    </row>
    <row r="90">
      <c r="A90" s="1" t="s">
        <v>523</v>
      </c>
      <c r="B90" s="1" t="s">
        <v>525</v>
      </c>
      <c r="C90" s="1" t="s">
        <v>26</v>
      </c>
      <c r="D90" s="1">
        <v>49.0</v>
      </c>
      <c r="E90" s="1" t="s">
        <v>7</v>
      </c>
      <c r="F90" s="7" t="str">
        <f t="shared" si="1"/>
        <v>MatthewShapiroMGCS</v>
      </c>
      <c r="G90" s="7">
        <v>0.03054398148148148</v>
      </c>
      <c r="H90" s="9">
        <f>if(C90="F",vlookup(D90,'F 5M Road'!$A$2:$B$82,2,false)*G90,vlookup(D90,'M 5M Road'!$A$2:$B$82,2,false)*G90)</f>
        <v>0.02727272106</v>
      </c>
      <c r="I90" s="6">
        <f t="shared" si="2"/>
        <v>42</v>
      </c>
      <c r="J90" s="2">
        <f>vlookup(I90,'Point Table'!$A$2:$B$101,2,false)</f>
        <v>5.9375</v>
      </c>
      <c r="K90" s="12"/>
      <c r="R90" s="12"/>
      <c r="T90" s="1"/>
    </row>
    <row r="91">
      <c r="A91" s="1" t="s">
        <v>535</v>
      </c>
      <c r="B91" s="1" t="s">
        <v>536</v>
      </c>
      <c r="C91" s="1" t="s">
        <v>26</v>
      </c>
      <c r="D91" s="1">
        <v>47.0</v>
      </c>
      <c r="E91" s="1" t="s">
        <v>8</v>
      </c>
      <c r="F91" s="7" t="str">
        <f t="shared" si="1"/>
        <v>ClintHavensMGDTC</v>
      </c>
      <c r="G91" s="7">
        <v>0.03136574074074074</v>
      </c>
      <c r="H91" s="9">
        <f>if(C91="F",vlookup(D91,'F 5M Road'!$A$2:$B$82,2,false)*G91,vlookup(D91,'M 5M Road'!$A$2:$B$82,2,false)*G91)</f>
        <v>0.0284675463</v>
      </c>
      <c r="I91" s="6">
        <f t="shared" si="2"/>
        <v>43</v>
      </c>
      <c r="J91" s="2">
        <f>vlookup(I91,'Point Table'!$A$2:$B$101,2,false)</f>
        <v>5.625</v>
      </c>
      <c r="K91" s="12"/>
      <c r="R91" s="12"/>
      <c r="T91" s="1"/>
    </row>
    <row r="92">
      <c r="A92" s="1" t="s">
        <v>497</v>
      </c>
      <c r="B92" s="1" t="s">
        <v>498</v>
      </c>
      <c r="C92" s="1" t="s">
        <v>26</v>
      </c>
      <c r="D92" s="1">
        <v>75.0</v>
      </c>
      <c r="E92" s="1" t="s">
        <v>7</v>
      </c>
      <c r="F92" s="7" t="str">
        <f t="shared" si="1"/>
        <v>RaymondBoutotteMGCS</v>
      </c>
      <c r="G92" s="7">
        <v>0.045162037037037035</v>
      </c>
      <c r="H92" s="9">
        <f>if(C92="F",vlookup(D92,'F 5M Road'!$A$2:$B$82,2,false)*G92,vlookup(D92,'M 5M Road'!$A$2:$B$82,2,false)*G92)</f>
        <v>0.03118890278</v>
      </c>
      <c r="I92" s="6">
        <f t="shared" si="2"/>
        <v>44</v>
      </c>
      <c r="J92" s="2">
        <f>vlookup(I92,'Point Table'!$A$2:$B$101,2,false)</f>
        <v>5.3125</v>
      </c>
      <c r="K92" s="12"/>
      <c r="R92" s="12"/>
      <c r="T92" s="1"/>
    </row>
    <row r="93">
      <c r="A93" s="1" t="s">
        <v>549</v>
      </c>
      <c r="B93" s="1" t="s">
        <v>129</v>
      </c>
      <c r="C93" s="1" t="s">
        <v>26</v>
      </c>
      <c r="D93" s="1">
        <v>38.0</v>
      </c>
      <c r="E93" s="1" t="s">
        <v>10</v>
      </c>
      <c r="F93" s="7" t="str">
        <f t="shared" si="1"/>
        <v>CarterBrownMMILL</v>
      </c>
      <c r="G93" s="7">
        <v>0.032233796296296295</v>
      </c>
      <c r="H93" s="9">
        <f>if(C93="F",vlookup(D93,'F 5M Road'!$A$2:$B$82,2,false)*G93,vlookup(D93,'M 5M Road'!$A$2:$B$82,2,false)*G93)</f>
        <v>0.03137315394</v>
      </c>
      <c r="I93" s="6">
        <f t="shared" si="2"/>
        <v>45</v>
      </c>
      <c r="J93" s="2">
        <f>vlookup(I93,'Point Table'!$A$2:$B$101,2,false)</f>
        <v>5</v>
      </c>
      <c r="K93" s="7"/>
      <c r="R93" s="12"/>
      <c r="T93" s="1"/>
    </row>
    <row r="94">
      <c r="A94" s="1" t="s">
        <v>58</v>
      </c>
      <c r="B94" s="1" t="s">
        <v>59</v>
      </c>
      <c r="C94" s="1" t="s">
        <v>26</v>
      </c>
      <c r="D94" s="1">
        <v>35.0</v>
      </c>
      <c r="E94" s="1" t="s">
        <v>8</v>
      </c>
      <c r="F94" s="7" t="str">
        <f t="shared" si="1"/>
        <v>MichaelElliottMGDTC</v>
      </c>
      <c r="G94" s="7">
        <v>0.032476851851851854</v>
      </c>
      <c r="H94" s="9">
        <f>if(C94="F",vlookup(D94,'F 5M Road'!$A$2:$B$82,2,false)*G94,vlookup(D94,'M 5M Road'!$A$2:$B$82,2,false)*G94)</f>
        <v>0.03213259722</v>
      </c>
      <c r="I94" s="6">
        <f t="shared" si="2"/>
        <v>46</v>
      </c>
      <c r="J94" s="2">
        <f>vlookup(I94,'Point Table'!$A$2:$B$101,2,false)</f>
        <v>4.6875</v>
      </c>
      <c r="K94" s="12"/>
      <c r="R94" s="12"/>
      <c r="T94" s="1"/>
    </row>
    <row r="95">
      <c r="A95" s="1" t="s">
        <v>458</v>
      </c>
      <c r="B95" s="1" t="s">
        <v>494</v>
      </c>
      <c r="C95" s="1" t="s">
        <v>26</v>
      </c>
      <c r="D95" s="1">
        <v>42.0</v>
      </c>
      <c r="E95" s="1" t="s">
        <v>7</v>
      </c>
      <c r="F95" s="7" t="str">
        <f t="shared" si="1"/>
        <v>StephenRouleauMGCS</v>
      </c>
      <c r="G95" s="7">
        <v>0.03491898148148148</v>
      </c>
      <c r="H95" s="9">
        <f>if(C95="F",vlookup(D95,'F 5M Road'!$A$2:$B$82,2,false)*G95,vlookup(D95,'M 5M Road'!$A$2:$B$82,2,false)*G95)</f>
        <v>0.03297399421</v>
      </c>
      <c r="I95" s="6">
        <f t="shared" si="2"/>
        <v>47</v>
      </c>
      <c r="J95" s="2">
        <f>vlookup(I95,'Point Table'!$A$2:$B$101,2,false)</f>
        <v>4.375</v>
      </c>
      <c r="K95" s="12"/>
      <c r="R95" s="12"/>
      <c r="T95" s="1"/>
    </row>
    <row r="96">
      <c r="A96" s="1" t="s">
        <v>509</v>
      </c>
      <c r="B96" s="1" t="s">
        <v>510</v>
      </c>
      <c r="C96" s="1" t="s">
        <v>26</v>
      </c>
      <c r="D96" s="1">
        <v>74.0</v>
      </c>
      <c r="E96" s="1" t="s">
        <v>8</v>
      </c>
      <c r="F96" s="7" t="str">
        <f t="shared" si="1"/>
        <v>CharlesMorgansonMGDTC</v>
      </c>
      <c r="G96" s="7">
        <v>0.04755787037037037</v>
      </c>
      <c r="H96" s="9">
        <f>if(C96="F",vlookup(D96,'F 5M Road'!$A$2:$B$82,2,false)*G96,vlookup(D96,'M 5M Road'!$A$2:$B$82,2,false)*G96)</f>
        <v>0.03335709028</v>
      </c>
      <c r="I96" s="6">
        <f t="shared" si="2"/>
        <v>48</v>
      </c>
      <c r="J96" s="2">
        <f>vlookup(I96,'Point Table'!$A$2:$B$101,2,false)</f>
        <v>4.0625</v>
      </c>
      <c r="K96" s="12"/>
      <c r="R96" s="12"/>
      <c r="T96" s="1"/>
    </row>
    <row r="97">
      <c r="A97" s="1" t="s">
        <v>473</v>
      </c>
      <c r="B97" s="1" t="s">
        <v>556</v>
      </c>
      <c r="C97" s="1" t="s">
        <v>26</v>
      </c>
      <c r="D97" s="1">
        <v>74.0</v>
      </c>
      <c r="E97" s="1" t="s">
        <v>8</v>
      </c>
      <c r="F97" s="7" t="str">
        <f t="shared" si="1"/>
        <v>GarySeeMGDTC</v>
      </c>
      <c r="G97" s="7">
        <v>0.049247685185185186</v>
      </c>
      <c r="H97" s="9">
        <f>if(C97="F",vlookup(D97,'F 5M Road'!$A$2:$B$82,2,false)*G97,vlookup(D97,'M 5M Road'!$A$2:$B$82,2,false)*G97)</f>
        <v>0.03454232639</v>
      </c>
      <c r="I97" s="6">
        <f t="shared" si="2"/>
        <v>49</v>
      </c>
      <c r="J97" s="2">
        <f>vlookup(I97,'Point Table'!$A$2:$B$101,2,false)</f>
        <v>3.75</v>
      </c>
      <c r="K97" s="7"/>
      <c r="R97" s="12"/>
      <c r="T97" s="1"/>
    </row>
    <row r="98">
      <c r="A98" s="1" t="s">
        <v>493</v>
      </c>
      <c r="B98" s="1" t="s">
        <v>562</v>
      </c>
      <c r="C98" s="1" t="s">
        <v>26</v>
      </c>
      <c r="D98" s="1">
        <v>71.0</v>
      </c>
      <c r="E98" s="1" t="s">
        <v>8</v>
      </c>
      <c r="F98" s="7" t="str">
        <f t="shared" si="1"/>
        <v>DavidBreedenMGDTC</v>
      </c>
      <c r="G98" s="7">
        <v>0.05032407407407408</v>
      </c>
      <c r="H98" s="9">
        <f>if(C98="F",vlookup(D98,'F 5M Road'!$A$2:$B$82,2,false)*G98,vlookup(D98,'M 5M Road'!$A$2:$B$82,2,false)*G98)</f>
        <v>0.03674160648</v>
      </c>
      <c r="I98" s="6">
        <f t="shared" si="2"/>
        <v>50</v>
      </c>
      <c r="J98" s="2">
        <f>vlookup(I98,'Point Table'!$A$2:$B$101,2,false)</f>
        <v>3.4375</v>
      </c>
      <c r="K98" s="7"/>
      <c r="R98" s="12"/>
      <c r="T98" s="1"/>
    </row>
    <row r="99">
      <c r="A99" s="1" t="s">
        <v>396</v>
      </c>
      <c r="B99" s="1" t="s">
        <v>511</v>
      </c>
      <c r="C99" s="1" t="s">
        <v>26</v>
      </c>
      <c r="D99" s="1">
        <v>57.0</v>
      </c>
      <c r="E99" s="1" t="s">
        <v>8</v>
      </c>
      <c r="F99" s="7" t="str">
        <f t="shared" si="1"/>
        <v>PaulSchofieldMGDTC</v>
      </c>
      <c r="G99" s="7">
        <v>0.04420138888888889</v>
      </c>
      <c r="H99" s="9">
        <f>if(C99="F",vlookup(D99,'F 5M Road'!$A$2:$B$82,2,false)*G99,vlookup(D99,'M 5M Road'!$A$2:$B$82,2,false)*G99)</f>
        <v>0.03686837847</v>
      </c>
      <c r="I99" s="6">
        <f t="shared" si="2"/>
        <v>51</v>
      </c>
      <c r="J99" s="2">
        <f>vlookup(I99,'Point Table'!$A$2:$B$101,2,false)</f>
        <v>3.125</v>
      </c>
      <c r="K99" s="7"/>
      <c r="R99" s="12"/>
      <c r="T99" s="1"/>
    </row>
    <row r="100">
      <c r="A100" s="1" t="s">
        <v>551</v>
      </c>
      <c r="B100" s="1" t="s">
        <v>552</v>
      </c>
      <c r="C100" s="1" t="s">
        <v>26</v>
      </c>
      <c r="D100" s="1">
        <v>43.0</v>
      </c>
      <c r="E100" s="1" t="s">
        <v>8</v>
      </c>
      <c r="F100" s="7" t="str">
        <f t="shared" si="1"/>
        <v>SharadVidyarthyMGDTC</v>
      </c>
      <c r="G100" s="7">
        <v>0.04064814814814815</v>
      </c>
      <c r="H100" s="9">
        <f>if(C100="F",vlookup(D100,'F 5M Road'!$A$2:$B$82,2,false)*G100,vlookup(D100,'M 5M Road'!$A$2:$B$82,2,false)*G100)</f>
        <v>0.03808325</v>
      </c>
      <c r="I100" s="6">
        <f t="shared" si="2"/>
        <v>52</v>
      </c>
      <c r="J100" s="2">
        <f>vlookup(I100,'Point Table'!$A$2:$B$101,2,false)</f>
        <v>2.96875</v>
      </c>
      <c r="K100" s="7"/>
      <c r="R100" s="12"/>
      <c r="T100" s="1"/>
    </row>
    <row r="101">
      <c r="A101" s="1" t="s">
        <v>569</v>
      </c>
      <c r="B101" s="1" t="s">
        <v>552</v>
      </c>
      <c r="C101" s="1" t="s">
        <v>26</v>
      </c>
      <c r="D101" s="8">
        <v>20.0</v>
      </c>
      <c r="E101" s="1" t="s">
        <v>8</v>
      </c>
      <c r="F101" s="7" t="str">
        <f t="shared" si="1"/>
        <v>AaryanVidyarthyMGDTC</v>
      </c>
      <c r="G101" s="7">
        <v>0.04377314814814815</v>
      </c>
      <c r="H101" s="9">
        <f>if(C101="F",vlookup(D101,'F 5M Road'!$A$2:$B$82,2,false)*G101,vlookup(D101,'M 5M Road'!$A$2:$B$82,2,false)*G101)</f>
        <v>0.04377314815</v>
      </c>
      <c r="I101" s="6">
        <f t="shared" si="2"/>
        <v>53</v>
      </c>
      <c r="J101" s="2">
        <f>vlookup(I101,'Point Table'!$A$2:$B$101,2,false)</f>
        <v>2.8125</v>
      </c>
      <c r="R101" s="12"/>
      <c r="T101" s="1"/>
    </row>
    <row r="102">
      <c r="K102" s="7"/>
      <c r="R102" s="7"/>
      <c r="T102" s="1"/>
    </row>
  </sheetData>
  <autoFilter ref="$A$1:$J$10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4" t="s">
        <v>19</v>
      </c>
      <c r="B1" s="4" t="s">
        <v>20</v>
      </c>
      <c r="C1" s="4" t="s">
        <v>21</v>
      </c>
      <c r="D1" s="4" t="s">
        <v>22</v>
      </c>
      <c r="E1" s="4" t="s">
        <v>23</v>
      </c>
    </row>
    <row r="2">
      <c r="A2" s="4" t="s">
        <v>24</v>
      </c>
      <c r="B2" s="4" t="s">
        <v>25</v>
      </c>
      <c r="C2" s="4" t="s">
        <v>26</v>
      </c>
      <c r="D2" s="4">
        <v>56.0</v>
      </c>
      <c r="E2" s="4" t="s">
        <v>7</v>
      </c>
    </row>
    <row r="3">
      <c r="A3" s="4" t="s">
        <v>27</v>
      </c>
      <c r="B3" s="4" t="s">
        <v>28</v>
      </c>
      <c r="C3" s="4" t="s">
        <v>26</v>
      </c>
      <c r="D3" s="4">
        <v>26.0</v>
      </c>
      <c r="E3" s="4" t="s">
        <v>7</v>
      </c>
    </row>
    <row r="4">
      <c r="A4" s="4" t="s">
        <v>29</v>
      </c>
      <c r="B4" s="4" t="s">
        <v>30</v>
      </c>
      <c r="C4" s="4" t="s">
        <v>26</v>
      </c>
      <c r="D4" s="4">
        <v>54.0</v>
      </c>
      <c r="E4" s="4" t="s">
        <v>7</v>
      </c>
    </row>
    <row r="5">
      <c r="A5" s="4" t="s">
        <v>31</v>
      </c>
      <c r="B5" s="4" t="s">
        <v>32</v>
      </c>
      <c r="C5" s="4" t="s">
        <v>33</v>
      </c>
      <c r="D5" s="4">
        <v>57.0</v>
      </c>
      <c r="E5" s="4" t="s">
        <v>9</v>
      </c>
    </row>
    <row r="6">
      <c r="A6" s="4" t="s">
        <v>34</v>
      </c>
      <c r="B6" s="4" t="s">
        <v>35</v>
      </c>
      <c r="C6" s="4" t="s">
        <v>33</v>
      </c>
      <c r="D6" s="4">
        <v>72.0</v>
      </c>
      <c r="E6" s="4" t="s">
        <v>7</v>
      </c>
    </row>
    <row r="7">
      <c r="A7" s="4" t="s">
        <v>36</v>
      </c>
      <c r="B7" s="4" t="s">
        <v>37</v>
      </c>
      <c r="C7" s="4" t="s">
        <v>33</v>
      </c>
      <c r="D7" s="4">
        <v>55.0</v>
      </c>
      <c r="E7" s="4" t="s">
        <v>7</v>
      </c>
    </row>
    <row r="8">
      <c r="A8" s="4" t="s">
        <v>38</v>
      </c>
      <c r="B8" s="4" t="s">
        <v>39</v>
      </c>
      <c r="C8" s="4" t="s">
        <v>26</v>
      </c>
      <c r="D8" s="4">
        <v>39.0</v>
      </c>
      <c r="E8" s="4" t="s">
        <v>7</v>
      </c>
    </row>
    <row r="9">
      <c r="A9" s="4" t="s">
        <v>40</v>
      </c>
      <c r="B9" s="4" t="s">
        <v>41</v>
      </c>
      <c r="C9" s="4" t="s">
        <v>33</v>
      </c>
      <c r="D9" s="4">
        <v>33.0</v>
      </c>
      <c r="E9" s="4" t="s">
        <v>7</v>
      </c>
    </row>
    <row r="10">
      <c r="A10" s="4" t="s">
        <v>42</v>
      </c>
      <c r="B10" s="4" t="s">
        <v>43</v>
      </c>
      <c r="C10" s="4" t="s">
        <v>33</v>
      </c>
      <c r="D10" s="4">
        <v>53.0</v>
      </c>
      <c r="E10" s="4" t="s">
        <v>7</v>
      </c>
    </row>
    <row r="11">
      <c r="A11" s="4" t="s">
        <v>44</v>
      </c>
      <c r="B11" s="4" t="s">
        <v>45</v>
      </c>
      <c r="C11" s="4" t="s">
        <v>33</v>
      </c>
      <c r="D11" s="4">
        <v>58.0</v>
      </c>
      <c r="E11" s="4" t="s">
        <v>7</v>
      </c>
    </row>
    <row r="12">
      <c r="A12" s="4" t="s">
        <v>46</v>
      </c>
      <c r="B12" s="4" t="s">
        <v>47</v>
      </c>
      <c r="C12" s="4" t="s">
        <v>26</v>
      </c>
      <c r="D12" s="4">
        <v>51.0</v>
      </c>
      <c r="E12" s="4" t="s">
        <v>7</v>
      </c>
    </row>
    <row r="13">
      <c r="A13" s="4" t="s">
        <v>48</v>
      </c>
      <c r="B13" s="4" t="s">
        <v>49</v>
      </c>
      <c r="C13" s="4" t="s">
        <v>26</v>
      </c>
      <c r="D13" s="4">
        <v>49.0</v>
      </c>
      <c r="E13" s="4" t="s">
        <v>8</v>
      </c>
    </row>
    <row r="14">
      <c r="A14" s="4" t="s">
        <v>50</v>
      </c>
      <c r="B14" s="4" t="s">
        <v>51</v>
      </c>
      <c r="C14" s="4" t="s">
        <v>26</v>
      </c>
      <c r="D14" s="4">
        <v>47.0</v>
      </c>
      <c r="E14" s="4" t="s">
        <v>8</v>
      </c>
    </row>
    <row r="15">
      <c r="A15" s="4" t="s">
        <v>52</v>
      </c>
      <c r="B15" s="4" t="s">
        <v>53</v>
      </c>
      <c r="C15" s="4" t="s">
        <v>33</v>
      </c>
      <c r="D15" s="4">
        <v>47.0</v>
      </c>
      <c r="E15" s="4" t="s">
        <v>8</v>
      </c>
    </row>
    <row r="16">
      <c r="A16" s="4" t="s">
        <v>54</v>
      </c>
      <c r="B16" s="4" t="s">
        <v>55</v>
      </c>
      <c r="C16" s="4" t="s">
        <v>26</v>
      </c>
      <c r="D16" s="4">
        <v>62.0</v>
      </c>
      <c r="E16" s="4" t="s">
        <v>7</v>
      </c>
    </row>
    <row r="17">
      <c r="A17" s="4" t="s">
        <v>56</v>
      </c>
      <c r="B17" s="4" t="s">
        <v>57</v>
      </c>
      <c r="C17" s="4" t="s">
        <v>33</v>
      </c>
      <c r="D17" s="4">
        <v>42.0</v>
      </c>
      <c r="E17" s="4" t="s">
        <v>7</v>
      </c>
    </row>
    <row r="18">
      <c r="A18" s="4" t="s">
        <v>58</v>
      </c>
      <c r="B18" s="4" t="s">
        <v>59</v>
      </c>
      <c r="C18" s="4" t="s">
        <v>26</v>
      </c>
      <c r="D18" s="4">
        <v>35.0</v>
      </c>
      <c r="E18" s="4" t="s">
        <v>8</v>
      </c>
    </row>
    <row r="19">
      <c r="A19" s="4" t="s">
        <v>60</v>
      </c>
      <c r="B19" s="4" t="s">
        <v>61</v>
      </c>
      <c r="C19" s="4" t="s">
        <v>33</v>
      </c>
      <c r="D19" s="4">
        <v>44.0</v>
      </c>
      <c r="E19" s="4" t="s">
        <v>7</v>
      </c>
    </row>
  </sheetData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hidden="1" min="6" max="6" width="12.63"/>
  </cols>
  <sheetData>
    <row r="1">
      <c r="A1" s="1" t="s">
        <v>623</v>
      </c>
      <c r="B1" s="1" t="s">
        <v>624</v>
      </c>
      <c r="C1" s="1" t="s">
        <v>21</v>
      </c>
      <c r="D1" s="1" t="s">
        <v>22</v>
      </c>
      <c r="E1" s="1" t="s">
        <v>625</v>
      </c>
      <c r="F1" s="1" t="s">
        <v>62</v>
      </c>
      <c r="G1" s="1" t="s">
        <v>626</v>
      </c>
      <c r="H1" s="1" t="s">
        <v>627</v>
      </c>
      <c r="I1" s="1" t="s">
        <v>628</v>
      </c>
      <c r="J1" s="1" t="s">
        <v>629</v>
      </c>
    </row>
    <row r="2">
      <c r="A2" s="1" t="s">
        <v>93</v>
      </c>
      <c r="B2" s="1" t="s">
        <v>94</v>
      </c>
      <c r="C2" s="1" t="s">
        <v>33</v>
      </c>
      <c r="D2" s="1">
        <v>64.0</v>
      </c>
      <c r="E2" s="1" t="s">
        <v>9</v>
      </c>
      <c r="F2" s="7" t="str">
        <f t="shared" ref="F2:F81" si="1">A2&amp;B2&amp;C2&amp;E2</f>
        <v>DonnaSmyersFUVRC</v>
      </c>
      <c r="G2" s="7">
        <v>0.033993055555555554</v>
      </c>
      <c r="H2" s="9">
        <f>if(C2="F",vlookup(D2,'F 10K Road'!$A$2:$B$82,2,false)*G2,vlookup(D2,'M 10K Road'!$A$2:$B$82,2,false)*G2)</f>
        <v>0.02526023958</v>
      </c>
      <c r="I2" s="6">
        <f t="shared" ref="I2:I81" si="2">countifs($C$2:$C$105,C2,$H$2:$H$105,"&lt;"&amp;H2)+1</f>
        <v>1</v>
      </c>
      <c r="J2" s="6">
        <f>vlookup(I2,'Point Table'!$A$2:$B$101,2,false)</f>
        <v>100</v>
      </c>
      <c r="Q2" s="7"/>
      <c r="R2" s="7"/>
      <c r="S2" s="13"/>
      <c r="Y2" s="1" t="s">
        <v>630</v>
      </c>
      <c r="AC2" s="1"/>
      <c r="AD2" s="1"/>
      <c r="AE2" s="1"/>
      <c r="AF2" s="1"/>
    </row>
    <row r="3">
      <c r="A3" s="1" t="s">
        <v>31</v>
      </c>
      <c r="B3" s="1" t="s">
        <v>32</v>
      </c>
      <c r="C3" s="1" t="s">
        <v>33</v>
      </c>
      <c r="D3" s="1">
        <v>57.0</v>
      </c>
      <c r="E3" s="1" t="s">
        <v>9</v>
      </c>
      <c r="F3" s="7" t="str">
        <f t="shared" si="1"/>
        <v>PamMooreFUVRC</v>
      </c>
      <c r="G3" s="7">
        <v>0.031157407407407408</v>
      </c>
      <c r="H3" s="9">
        <f>if(C3="F",vlookup(D3,'F 10K Road'!$A$2:$B$82,2,false)*G3,vlookup(D3,'M 10K Road'!$A$2:$B$82,2,false)*G3)</f>
        <v>0.02531850926</v>
      </c>
      <c r="I3" s="6">
        <f t="shared" si="2"/>
        <v>2</v>
      </c>
      <c r="J3" s="6">
        <f>vlookup(I3,'Point Table'!$A$2:$B$101,2,false)</f>
        <v>95</v>
      </c>
      <c r="Q3" s="7"/>
      <c r="R3" s="7"/>
      <c r="S3" s="13"/>
      <c r="X3" s="1"/>
      <c r="Y3" s="1"/>
      <c r="Z3" s="1"/>
      <c r="AA3" s="1"/>
      <c r="AB3" s="1"/>
      <c r="AC3" s="1"/>
      <c r="AD3" s="1"/>
      <c r="AE3" s="1"/>
      <c r="AF3" s="1"/>
    </row>
    <row r="4">
      <c r="A4" s="1" t="s">
        <v>75</v>
      </c>
      <c r="B4" s="1" t="s">
        <v>76</v>
      </c>
      <c r="C4" s="1" t="s">
        <v>33</v>
      </c>
      <c r="D4" s="1">
        <v>65.0</v>
      </c>
      <c r="E4" s="1" t="s">
        <v>8</v>
      </c>
      <c r="F4" s="7" t="str">
        <f t="shared" si="1"/>
        <v>Lynn-MarieFawcettFGDTC</v>
      </c>
      <c r="G4" s="7">
        <v>0.03456018518518519</v>
      </c>
      <c r="H4" s="9">
        <f>if(C4="F",vlookup(D4,'F 10K Road'!$A$2:$B$82,2,false)*G4,vlookup(D4,'M 10K Road'!$A$2:$B$82,2,false)*G4)</f>
        <v>0.02533607176</v>
      </c>
      <c r="I4" s="6">
        <f t="shared" si="2"/>
        <v>3</v>
      </c>
      <c r="J4" s="6">
        <f>vlookup(I4,'Point Table'!$A$2:$B$101,2,false)</f>
        <v>90</v>
      </c>
      <c r="Q4" s="7"/>
      <c r="R4" s="7"/>
      <c r="S4" s="13"/>
      <c r="AB4" s="1"/>
      <c r="AC4" s="1"/>
      <c r="AD4" s="1"/>
      <c r="AE4" s="1"/>
      <c r="AF4" s="1"/>
    </row>
    <row r="5">
      <c r="A5" s="1" t="s">
        <v>99</v>
      </c>
      <c r="B5" s="1" t="s">
        <v>100</v>
      </c>
      <c r="C5" s="1" t="s">
        <v>33</v>
      </c>
      <c r="D5" s="1">
        <v>67.0</v>
      </c>
      <c r="E5" s="1" t="s">
        <v>10</v>
      </c>
      <c r="F5" s="7" t="str">
        <f t="shared" si="1"/>
        <v>LorraineMcPhillipsFMILL</v>
      </c>
      <c r="G5" s="7">
        <v>0.03621527777777778</v>
      </c>
      <c r="H5" s="9">
        <f>if(C5="F",vlookup(D5,'F 10K Road'!$A$2:$B$82,2,false)*G5,vlookup(D5,'M 10K Road'!$A$2:$B$82,2,false)*G5)</f>
        <v>0.02582873611</v>
      </c>
      <c r="I5" s="6">
        <f t="shared" si="2"/>
        <v>4</v>
      </c>
      <c r="J5" s="6">
        <f>vlookup(I5,'Point Table'!$A$2:$B$101,2,false)</f>
        <v>85</v>
      </c>
      <c r="Q5" s="7"/>
      <c r="R5" s="7"/>
      <c r="S5" s="13"/>
      <c r="AB5" s="1"/>
      <c r="AC5" s="1"/>
      <c r="AD5" s="1"/>
      <c r="AE5" s="1"/>
      <c r="AF5" s="1"/>
    </row>
    <row r="6">
      <c r="A6" s="1" t="s">
        <v>63</v>
      </c>
      <c r="B6" s="1" t="s">
        <v>64</v>
      </c>
      <c r="C6" s="1" t="s">
        <v>33</v>
      </c>
      <c r="D6" s="1">
        <v>60.0</v>
      </c>
      <c r="E6" s="1" t="s">
        <v>9</v>
      </c>
      <c r="F6" s="7" t="str">
        <f t="shared" si="1"/>
        <v>LaurieReedFUVRC</v>
      </c>
      <c r="G6" s="7">
        <v>0.03357638888888889</v>
      </c>
      <c r="H6" s="9">
        <f>if(C6="F",vlookup(D6,'F 10K Road'!$A$2:$B$82,2,false)*G6,vlookup(D6,'M 10K Road'!$A$2:$B$82,2,false)*G6)</f>
        <v>0.02628359722</v>
      </c>
      <c r="I6" s="6">
        <f t="shared" si="2"/>
        <v>5</v>
      </c>
      <c r="J6" s="6">
        <f>vlookup(I6,'Point Table'!$A$2:$B$101,2,false)</f>
        <v>80</v>
      </c>
      <c r="Q6" s="7"/>
      <c r="R6" s="7"/>
      <c r="S6" s="13"/>
      <c r="X6" s="1"/>
      <c r="Y6" s="1"/>
      <c r="Z6" s="1"/>
      <c r="AA6" s="1"/>
      <c r="AB6" s="1"/>
      <c r="AC6" s="1"/>
      <c r="AD6" s="1"/>
      <c r="AE6" s="1"/>
      <c r="AF6" s="1"/>
    </row>
    <row r="7">
      <c r="A7" s="1" t="s">
        <v>69</v>
      </c>
      <c r="B7" s="1" t="s">
        <v>70</v>
      </c>
      <c r="C7" s="1" t="s">
        <v>33</v>
      </c>
      <c r="D7" s="1">
        <v>76.0</v>
      </c>
      <c r="E7" s="1" t="s">
        <v>9</v>
      </c>
      <c r="F7" s="7" t="str">
        <f t="shared" si="1"/>
        <v>ElizabethGonnermanFUVRC</v>
      </c>
      <c r="G7" s="7">
        <v>0.04228009259259259</v>
      </c>
      <c r="H7" s="9">
        <f>if(C7="F",vlookup(D7,'F 10K Road'!$A$2:$B$82,2,false)*G7,vlookup(D7,'M 10K Road'!$A$2:$B$82,2,false)*G7)</f>
        <v>0.02635740972</v>
      </c>
      <c r="I7" s="6">
        <f t="shared" si="2"/>
        <v>6</v>
      </c>
      <c r="J7" s="6">
        <f>vlookup(I7,'Point Table'!$A$2:$B$101,2,false)</f>
        <v>75</v>
      </c>
      <c r="Q7" s="7"/>
      <c r="R7" s="7"/>
      <c r="S7" s="13"/>
      <c r="Y7" s="1" t="s">
        <v>630</v>
      </c>
      <c r="AC7" s="1"/>
      <c r="AD7" s="1"/>
      <c r="AE7" s="1"/>
      <c r="AF7" s="1"/>
    </row>
    <row r="8">
      <c r="A8" s="1" t="s">
        <v>34</v>
      </c>
      <c r="B8" s="1" t="s">
        <v>35</v>
      </c>
      <c r="C8" s="1" t="s">
        <v>33</v>
      </c>
      <c r="D8" s="1">
        <v>72.0</v>
      </c>
      <c r="E8" s="1" t="s">
        <v>7</v>
      </c>
      <c r="F8" s="7" t="str">
        <f t="shared" si="1"/>
        <v>AlineKenneyFGCS</v>
      </c>
      <c r="G8" s="7">
        <v>0.04040509259259259</v>
      </c>
      <c r="H8" s="9">
        <f>if(C8="F",vlookup(D8,'F 10K Road'!$A$2:$B$82,2,false)*G8,vlookup(D8,'M 10K Road'!$A$2:$B$82,2,false)*G8)</f>
        <v>0.02680877894</v>
      </c>
      <c r="I8" s="6">
        <f t="shared" si="2"/>
        <v>7</v>
      </c>
      <c r="J8" s="6">
        <f>vlookup(I8,'Point Table'!$A$2:$B$101,2,false)</f>
        <v>70</v>
      </c>
      <c r="Q8" s="7"/>
      <c r="R8" s="7"/>
      <c r="S8" s="13"/>
      <c r="X8" s="10"/>
      <c r="AB8" s="1"/>
      <c r="AC8" s="1"/>
      <c r="AD8" s="1"/>
      <c r="AE8" s="1"/>
      <c r="AF8" s="1"/>
    </row>
    <row r="9">
      <c r="A9" s="1" t="s">
        <v>79</v>
      </c>
      <c r="B9" s="1" t="s">
        <v>80</v>
      </c>
      <c r="C9" s="1" t="s">
        <v>33</v>
      </c>
      <c r="D9" s="1">
        <v>34.0</v>
      </c>
      <c r="E9" s="1" t="s">
        <v>9</v>
      </c>
      <c r="F9" s="7" t="str">
        <f t="shared" si="1"/>
        <v>HannahTaskaFUVRC</v>
      </c>
      <c r="G9" s="7">
        <v>0.028171296296296295</v>
      </c>
      <c r="H9" s="9">
        <f>if(C9="F",vlookup(D9,'F 10K Road'!$A$2:$B$82,2,false)*G9,vlookup(D9,'M 10K Road'!$A$2:$B$82,2,false)*G9)</f>
        <v>0.02786422917</v>
      </c>
      <c r="I9" s="6">
        <f t="shared" si="2"/>
        <v>8</v>
      </c>
      <c r="J9" s="6">
        <f>vlookup(I9,'Point Table'!$A$2:$B$101,2,false)</f>
        <v>65</v>
      </c>
      <c r="Q9" s="7"/>
      <c r="R9" s="7"/>
      <c r="S9" s="13"/>
      <c r="Y9" s="1" t="s">
        <v>630</v>
      </c>
      <c r="AC9" s="1"/>
      <c r="AD9" s="1"/>
      <c r="AE9" s="1"/>
      <c r="AF9" s="1"/>
    </row>
    <row r="10">
      <c r="A10" s="1" t="s">
        <v>40</v>
      </c>
      <c r="B10" s="1" t="s">
        <v>41</v>
      </c>
      <c r="C10" s="1" t="s">
        <v>33</v>
      </c>
      <c r="D10" s="1">
        <v>34.0</v>
      </c>
      <c r="E10" s="1" t="s">
        <v>7</v>
      </c>
      <c r="F10" s="7" t="str">
        <f t="shared" si="1"/>
        <v>GabrielaWebberFGCS</v>
      </c>
      <c r="G10" s="7">
        <v>0.028194444444444446</v>
      </c>
      <c r="H10" s="9">
        <f>if(C10="F",vlookup(D10,'F 10K Road'!$A$2:$B$82,2,false)*G10,vlookup(D10,'M 10K Road'!$A$2:$B$82,2,false)*G10)</f>
        <v>0.027887125</v>
      </c>
      <c r="I10" s="6">
        <f t="shared" si="2"/>
        <v>9</v>
      </c>
      <c r="J10" s="6">
        <f>vlookup(I10,'Point Table'!$A$2:$B$101,2,false)</f>
        <v>60</v>
      </c>
      <c r="Q10" s="7"/>
      <c r="R10" s="7"/>
      <c r="S10" s="13"/>
      <c r="X10" s="1"/>
      <c r="Y10" s="1"/>
      <c r="Z10" s="1"/>
      <c r="AA10" s="1"/>
      <c r="AB10" s="1"/>
      <c r="AC10" s="1"/>
      <c r="AD10" s="1"/>
      <c r="AE10" s="1"/>
      <c r="AF10" s="1"/>
    </row>
    <row r="11">
      <c r="A11" s="1" t="s">
        <v>106</v>
      </c>
      <c r="B11" s="1" t="s">
        <v>107</v>
      </c>
      <c r="C11" s="1" t="s">
        <v>33</v>
      </c>
      <c r="D11" s="1">
        <v>48.0</v>
      </c>
      <c r="E11" s="1" t="s">
        <v>7</v>
      </c>
      <c r="F11" s="7" t="str">
        <f t="shared" si="1"/>
        <v>JillWhitneyFGCS</v>
      </c>
      <c r="G11" s="7">
        <v>0.03140046296296296</v>
      </c>
      <c r="H11" s="9">
        <f>if(C11="F",vlookup(D11,'F 10K Road'!$A$2:$B$82,2,false)*G11,vlookup(D11,'M 10K Road'!$A$2:$B$82,2,false)*G11)</f>
        <v>0.02831379745</v>
      </c>
      <c r="I11" s="6">
        <f t="shared" si="2"/>
        <v>10</v>
      </c>
      <c r="J11" s="6">
        <f>vlookup(I11,'Point Table'!$A$2:$B$101,2,false)</f>
        <v>55</v>
      </c>
      <c r="Q11" s="7"/>
      <c r="R11" s="7"/>
      <c r="S11" s="13"/>
      <c r="Y11" s="1" t="s">
        <v>630</v>
      </c>
      <c r="AC11" s="1"/>
      <c r="AD11" s="1"/>
      <c r="AE11" s="1"/>
      <c r="AF11" s="1"/>
    </row>
    <row r="12">
      <c r="A12" s="1" t="s">
        <v>36</v>
      </c>
      <c r="B12" s="1" t="s">
        <v>37</v>
      </c>
      <c r="C12" s="1" t="s">
        <v>33</v>
      </c>
      <c r="D12" s="1">
        <v>55.0</v>
      </c>
      <c r="E12" s="1" t="s">
        <v>7</v>
      </c>
      <c r="F12" s="7" t="str">
        <f t="shared" si="1"/>
        <v>MelissaWuFGCS</v>
      </c>
      <c r="G12" s="7">
        <v>0.03560185185185185</v>
      </c>
      <c r="H12" s="9">
        <f>if(C12="F",vlookup(D12,'F 10K Road'!$A$2:$B$82,2,false)*G12,vlookup(D12,'M 10K Road'!$A$2:$B$82,2,false)*G12)</f>
        <v>0.02963854167</v>
      </c>
      <c r="I12" s="6">
        <f t="shared" si="2"/>
        <v>11</v>
      </c>
      <c r="J12" s="6">
        <f>vlookup(I12,'Point Table'!$A$2:$B$101,2,false)</f>
        <v>50</v>
      </c>
      <c r="Q12" s="7"/>
      <c r="R12" s="7"/>
      <c r="S12" s="13"/>
      <c r="X12" s="1"/>
      <c r="Y12" s="1"/>
      <c r="Z12" s="1"/>
      <c r="AA12" s="1"/>
      <c r="AB12" s="1"/>
      <c r="AC12" s="1"/>
      <c r="AD12" s="1"/>
      <c r="AE12" s="1"/>
      <c r="AF12" s="1"/>
    </row>
    <row r="13">
      <c r="A13" s="1" t="s">
        <v>135</v>
      </c>
      <c r="B13" s="1" t="s">
        <v>136</v>
      </c>
      <c r="C13" s="1" t="s">
        <v>33</v>
      </c>
      <c r="D13" s="1">
        <v>30.0</v>
      </c>
      <c r="E13" s="1" t="s">
        <v>9</v>
      </c>
      <c r="F13" s="7" t="str">
        <f t="shared" si="1"/>
        <v>DanielleDunnFUVRC</v>
      </c>
      <c r="G13" s="7">
        <v>0.030381944444444444</v>
      </c>
      <c r="H13" s="9">
        <f>if(C13="F",vlookup(D13,'F 10K Road'!$A$2:$B$82,2,false)*G13,vlookup(D13,'M 10K Road'!$A$2:$B$82,2,false)*G13)</f>
        <v>0.03032118056</v>
      </c>
      <c r="I13" s="6">
        <f t="shared" si="2"/>
        <v>12</v>
      </c>
      <c r="J13" s="6">
        <f>vlookup(I13,'Point Table'!$A$2:$B$101,2,false)</f>
        <v>47.5</v>
      </c>
      <c r="Q13" s="7"/>
      <c r="R13" s="7"/>
      <c r="S13" s="13"/>
      <c r="Y13" s="1" t="s">
        <v>630</v>
      </c>
      <c r="AC13" s="1"/>
      <c r="AD13" s="1"/>
      <c r="AE13" s="1"/>
      <c r="AF13" s="1"/>
    </row>
    <row r="14">
      <c r="A14" s="1" t="s">
        <v>141</v>
      </c>
      <c r="B14" s="1" t="s">
        <v>142</v>
      </c>
      <c r="C14" s="1" t="s">
        <v>33</v>
      </c>
      <c r="D14" s="1">
        <v>65.0</v>
      </c>
      <c r="E14" s="1" t="s">
        <v>9</v>
      </c>
      <c r="F14" s="7" t="str">
        <f t="shared" si="1"/>
        <v>MarieParizoFUVRC</v>
      </c>
      <c r="G14" s="12">
        <v>0.04141203703703704</v>
      </c>
      <c r="H14" s="14">
        <f>if(C14="F",vlookup(D14,'F 10K Road'!$A$2:$B$82,2,false)*G14,vlookup(D14,'M 10K Road'!$A$2:$B$82,2,false)*G14)</f>
        <v>0.03035916435</v>
      </c>
      <c r="I14" s="6">
        <f t="shared" si="2"/>
        <v>13</v>
      </c>
      <c r="J14" s="6">
        <f>vlookup(I14,'Point Table'!$A$2:$B$101,2,false)</f>
        <v>45</v>
      </c>
      <c r="Q14" s="12"/>
      <c r="R14" s="7"/>
      <c r="S14" s="13"/>
      <c r="X14" s="1"/>
      <c r="Y14" s="1"/>
      <c r="Z14" s="1"/>
      <c r="AA14" s="1"/>
      <c r="AB14" s="1"/>
      <c r="AC14" s="1"/>
      <c r="AD14" s="1"/>
      <c r="AE14" s="1"/>
      <c r="AF14" s="1"/>
    </row>
    <row r="15">
      <c r="A15" s="1" t="s">
        <v>87</v>
      </c>
      <c r="B15" s="1" t="s">
        <v>88</v>
      </c>
      <c r="C15" s="1" t="s">
        <v>33</v>
      </c>
      <c r="D15" s="1">
        <v>61.0</v>
      </c>
      <c r="E15" s="1" t="s">
        <v>8</v>
      </c>
      <c r="F15" s="7" t="str">
        <f t="shared" si="1"/>
        <v>MarggieQuinnFGDTC</v>
      </c>
      <c r="G15" s="7">
        <v>0.03986111111111111</v>
      </c>
      <c r="H15" s="9">
        <f>if(C15="F",vlookup(D15,'F 10K Road'!$A$2:$B$82,2,false)*G15,vlookup(D15,'M 10K Road'!$A$2:$B$82,2,false)*G15)</f>
        <v>0.03080865278</v>
      </c>
      <c r="I15" s="6">
        <f t="shared" si="2"/>
        <v>14</v>
      </c>
      <c r="J15" s="6">
        <f>vlookup(I15,'Point Table'!$A$2:$B$101,2,false)</f>
        <v>42.5</v>
      </c>
      <c r="Q15" s="7"/>
      <c r="R15" s="7"/>
      <c r="S15" s="13"/>
      <c r="AB15" s="1"/>
      <c r="AC15" s="1"/>
      <c r="AD15" s="1"/>
      <c r="AE15" s="1"/>
      <c r="AF15" s="1"/>
    </row>
    <row r="16">
      <c r="A16" s="1" t="s">
        <v>81</v>
      </c>
      <c r="B16" s="1" t="s">
        <v>82</v>
      </c>
      <c r="C16" s="1" t="s">
        <v>33</v>
      </c>
      <c r="D16" s="1">
        <v>59.0</v>
      </c>
      <c r="E16" s="1" t="s">
        <v>8</v>
      </c>
      <c r="F16" s="7" t="str">
        <f t="shared" si="1"/>
        <v>DeniseSarnieFGDTC</v>
      </c>
      <c r="G16" s="7">
        <v>0.03921296296296296</v>
      </c>
      <c r="H16" s="9">
        <f>if(C16="F",vlookup(D16,'F 10K Road'!$A$2:$B$82,2,false)*G16,vlookup(D16,'M 10K Road'!$A$2:$B$82,2,false)*G16)</f>
        <v>0.03108803704</v>
      </c>
      <c r="I16" s="6">
        <f t="shared" si="2"/>
        <v>15</v>
      </c>
      <c r="J16" s="6">
        <f>vlookup(I16,'Point Table'!$A$2:$B$101,2,false)</f>
        <v>40</v>
      </c>
      <c r="Q16" s="7"/>
      <c r="R16" s="7"/>
      <c r="S16" s="13"/>
      <c r="Y16" s="1" t="s">
        <v>630</v>
      </c>
      <c r="AC16" s="1"/>
      <c r="AD16" s="1"/>
      <c r="AE16" s="1"/>
      <c r="AF16" s="1"/>
    </row>
    <row r="17">
      <c r="A17" s="1" t="s">
        <v>101</v>
      </c>
      <c r="B17" s="1" t="s">
        <v>102</v>
      </c>
      <c r="C17" s="1" t="s">
        <v>33</v>
      </c>
      <c r="D17" s="1">
        <v>52.0</v>
      </c>
      <c r="E17" s="1" t="s">
        <v>8</v>
      </c>
      <c r="F17" s="7" t="str">
        <f t="shared" si="1"/>
        <v>CariHoglundFGDTC</v>
      </c>
      <c r="G17" s="7">
        <v>0.036458333333333336</v>
      </c>
      <c r="H17" s="9">
        <f>if(C17="F",vlookup(D17,'F 10K Road'!$A$2:$B$82,2,false)*G17,vlookup(D17,'M 10K Road'!$A$2:$B$82,2,false)*G17)</f>
        <v>0.03143802083</v>
      </c>
      <c r="I17" s="6">
        <f t="shared" si="2"/>
        <v>16</v>
      </c>
      <c r="J17" s="6">
        <f>vlookup(I17,'Point Table'!$A$2:$B$101,2,false)</f>
        <v>37.5</v>
      </c>
      <c r="Q17" s="7"/>
      <c r="R17" s="7"/>
      <c r="S17" s="13"/>
      <c r="X17" s="1"/>
      <c r="Y17" s="1"/>
      <c r="Z17" s="1"/>
      <c r="AA17" s="1"/>
      <c r="AB17" s="1"/>
      <c r="AC17" s="1"/>
      <c r="AD17" s="1"/>
      <c r="AE17" s="1"/>
      <c r="AF17" s="1"/>
    </row>
    <row r="18">
      <c r="A18" s="1" t="s">
        <v>85</v>
      </c>
      <c r="B18" s="1" t="s">
        <v>86</v>
      </c>
      <c r="C18" s="1" t="s">
        <v>33</v>
      </c>
      <c r="D18" s="1">
        <v>63.0</v>
      </c>
      <c r="E18" s="1" t="s">
        <v>8</v>
      </c>
      <c r="F18" s="7" t="str">
        <f t="shared" si="1"/>
        <v>ConnieNolanFGDTC</v>
      </c>
      <c r="G18" s="7">
        <v>0.04177083333333333</v>
      </c>
      <c r="H18" s="9">
        <f>if(C18="F",vlookup(D18,'F 10K Road'!$A$2:$B$82,2,false)*G18,vlookup(D18,'M 10K Road'!$A$2:$B$82,2,false)*G18)</f>
        <v>0.0314534375</v>
      </c>
      <c r="I18" s="6">
        <f t="shared" si="2"/>
        <v>17</v>
      </c>
      <c r="J18" s="6">
        <f>vlookup(I18,'Point Table'!$A$2:$B$101,2,false)</f>
        <v>35</v>
      </c>
      <c r="Q18" s="12"/>
      <c r="R18" s="7"/>
      <c r="S18" s="13"/>
      <c r="AB18" s="1"/>
      <c r="AC18" s="1"/>
      <c r="AD18" s="1"/>
      <c r="AE18" s="1"/>
      <c r="AF18" s="1"/>
    </row>
    <row r="19">
      <c r="A19" s="1" t="s">
        <v>112</v>
      </c>
      <c r="B19" s="1" t="s">
        <v>113</v>
      </c>
      <c r="C19" s="1" t="s">
        <v>33</v>
      </c>
      <c r="D19" s="1">
        <v>65.0</v>
      </c>
      <c r="E19" s="1" t="s">
        <v>8</v>
      </c>
      <c r="F19" s="7" t="str">
        <f t="shared" si="1"/>
        <v>BevSomogieFGDTC</v>
      </c>
      <c r="G19" s="7">
        <v>0.043680555555555556</v>
      </c>
      <c r="H19" s="9">
        <f>if(C19="F",vlookup(D19,'F 10K Road'!$A$2:$B$82,2,false)*G19,vlookup(D19,'M 10K Road'!$A$2:$B$82,2,false)*G19)</f>
        <v>0.03202221528</v>
      </c>
      <c r="I19" s="6">
        <f t="shared" si="2"/>
        <v>18</v>
      </c>
      <c r="J19" s="6">
        <f>vlookup(I19,'Point Table'!$A$2:$B$101,2,false)</f>
        <v>32.5</v>
      </c>
      <c r="Q19" s="7"/>
      <c r="R19" s="7"/>
      <c r="S19" s="13"/>
      <c r="X19" s="1"/>
      <c r="Y19" s="1"/>
      <c r="Z19" s="1"/>
      <c r="AA19" s="1"/>
      <c r="AB19" s="1"/>
      <c r="AC19" s="1"/>
      <c r="AD19" s="1"/>
      <c r="AE19" s="1"/>
      <c r="AF19" s="1"/>
    </row>
    <row r="20">
      <c r="A20" s="1" t="s">
        <v>161</v>
      </c>
      <c r="B20" s="1" t="s">
        <v>162</v>
      </c>
      <c r="C20" s="1" t="s">
        <v>33</v>
      </c>
      <c r="D20" s="1">
        <v>45.0</v>
      </c>
      <c r="E20" s="1" t="s">
        <v>9</v>
      </c>
      <c r="F20" s="7" t="str">
        <f t="shared" si="1"/>
        <v>YukikoBurnettFUVRC</v>
      </c>
      <c r="G20" s="7">
        <v>0.034965277777777776</v>
      </c>
      <c r="H20" s="9">
        <f>if(C20="F",vlookup(D20,'F 10K Road'!$A$2:$B$82,2,false)*G20,vlookup(D20,'M 10K Road'!$A$2:$B$82,2,false)*G20)</f>
        <v>0.03244078472</v>
      </c>
      <c r="I20" s="6">
        <f t="shared" si="2"/>
        <v>19</v>
      </c>
      <c r="J20" s="6">
        <f>vlookup(I20,'Point Table'!$A$2:$B$101,2,false)</f>
        <v>30</v>
      </c>
      <c r="Q20" s="7"/>
      <c r="R20" s="7"/>
      <c r="S20" s="13"/>
      <c r="AB20" s="1"/>
      <c r="AC20" s="1"/>
      <c r="AD20" s="1"/>
      <c r="AE20" s="1"/>
      <c r="AF20" s="1"/>
    </row>
    <row r="21">
      <c r="A21" s="1" t="s">
        <v>42</v>
      </c>
      <c r="B21" s="1" t="s">
        <v>43</v>
      </c>
      <c r="C21" s="1" t="s">
        <v>33</v>
      </c>
      <c r="D21" s="1">
        <v>53.0</v>
      </c>
      <c r="E21" s="1" t="s">
        <v>7</v>
      </c>
      <c r="F21" s="7" t="str">
        <f t="shared" si="1"/>
        <v>LisaReillyFGCS</v>
      </c>
      <c r="G21" s="7">
        <v>0.03822916666666667</v>
      </c>
      <c r="H21" s="9">
        <f>if(C21="F",vlookup(D21,'F 10K Road'!$A$2:$B$82,2,false)*G21,vlookup(D21,'M 10K Road'!$A$2:$B$82,2,false)*G21)</f>
        <v>0.03258654167</v>
      </c>
      <c r="I21" s="6">
        <f t="shared" si="2"/>
        <v>20</v>
      </c>
      <c r="J21" s="6">
        <f>vlookup(I21,'Point Table'!$A$2:$B$101,2,false)</f>
        <v>27.5</v>
      </c>
      <c r="Q21" s="12"/>
      <c r="R21" s="7"/>
      <c r="S21" s="13"/>
      <c r="X21" s="1"/>
      <c r="Y21" s="1"/>
      <c r="Z21" s="1"/>
      <c r="AA21" s="1"/>
      <c r="AB21" s="1"/>
      <c r="AC21" s="1"/>
      <c r="AD21" s="1"/>
      <c r="AE21" s="1"/>
      <c r="AF21" s="1"/>
    </row>
    <row r="22">
      <c r="A22" s="1" t="s">
        <v>44</v>
      </c>
      <c r="B22" s="1" t="s">
        <v>45</v>
      </c>
      <c r="C22" s="1" t="s">
        <v>33</v>
      </c>
      <c r="D22" s="1">
        <v>58.0</v>
      </c>
      <c r="E22" s="1" t="s">
        <v>7</v>
      </c>
      <c r="F22" s="7" t="str">
        <f t="shared" si="1"/>
        <v>KristenMacWilliamsFGCS</v>
      </c>
      <c r="G22" s="7">
        <v>0.04210648148148148</v>
      </c>
      <c r="H22" s="9">
        <f>if(C22="F",vlookup(D22,'F 10K Road'!$A$2:$B$82,2,false)*G22,vlookup(D22,'M 10K Road'!$A$2:$B$82,2,false)*G22)</f>
        <v>0.03379887269</v>
      </c>
      <c r="I22" s="6">
        <f t="shared" si="2"/>
        <v>21</v>
      </c>
      <c r="J22" s="6">
        <f>vlookup(I22,'Point Table'!$A$2:$B$101,2,false)</f>
        <v>25</v>
      </c>
      <c r="Q22" s="7"/>
      <c r="R22" s="7"/>
      <c r="S22" s="13"/>
      <c r="Y22" s="1" t="s">
        <v>630</v>
      </c>
      <c r="AC22" s="1"/>
      <c r="AD22" s="1"/>
      <c r="AE22" s="1"/>
      <c r="AF22" s="1"/>
    </row>
    <row r="23">
      <c r="A23" s="1" t="s">
        <v>177</v>
      </c>
      <c r="B23" s="1" t="s">
        <v>178</v>
      </c>
      <c r="C23" s="1" t="s">
        <v>33</v>
      </c>
      <c r="D23" s="1">
        <v>40.0</v>
      </c>
      <c r="E23" s="1" t="s">
        <v>9</v>
      </c>
      <c r="F23" s="7" t="str">
        <f t="shared" si="1"/>
        <v>MadelineBotheFUVRC</v>
      </c>
      <c r="G23" s="7">
        <v>0.035277777777777776</v>
      </c>
      <c r="H23" s="9">
        <f>if(C23="F",vlookup(D23,'F 10K Road'!$A$2:$B$82,2,false)*G23,vlookup(D23,'M 10K Road'!$A$2:$B$82,2,false)*G23)</f>
        <v>0.03394780556</v>
      </c>
      <c r="I23" s="6">
        <f t="shared" si="2"/>
        <v>22</v>
      </c>
      <c r="J23" s="6">
        <f>vlookup(I23,'Point Table'!$A$2:$B$101,2,false)</f>
        <v>23.75</v>
      </c>
      <c r="Q23" s="12"/>
      <c r="R23" s="7"/>
      <c r="S23" s="13"/>
      <c r="Y23" s="1" t="s">
        <v>630</v>
      </c>
      <c r="AC23" s="1"/>
      <c r="AD23" s="1"/>
      <c r="AE23" s="1"/>
      <c r="AF23" s="1"/>
    </row>
    <row r="24">
      <c r="A24" s="1" t="s">
        <v>117</v>
      </c>
      <c r="B24" s="1" t="s">
        <v>118</v>
      </c>
      <c r="C24" s="1" t="s">
        <v>33</v>
      </c>
      <c r="D24" s="1">
        <v>60.0</v>
      </c>
      <c r="E24" s="1" t="s">
        <v>9</v>
      </c>
      <c r="F24" s="7" t="str">
        <f t="shared" si="1"/>
        <v>EllenChandlerFUVRC</v>
      </c>
      <c r="G24" s="7">
        <v>0.04358796296296296</v>
      </c>
      <c r="H24" s="9">
        <f>if(C24="F",vlookup(D24,'F 10K Road'!$A$2:$B$82,2,false)*G24,vlookup(D24,'M 10K Road'!$A$2:$B$82,2,false)*G24)</f>
        <v>0.03412065741</v>
      </c>
      <c r="I24" s="6">
        <f t="shared" si="2"/>
        <v>23</v>
      </c>
      <c r="J24" s="6">
        <f>vlookup(I24,'Point Table'!$A$2:$B$101,2,false)</f>
        <v>22.5</v>
      </c>
      <c r="Q24" s="7"/>
      <c r="R24" s="7"/>
      <c r="S24" s="13"/>
      <c r="AB24" s="1"/>
      <c r="AC24" s="1"/>
      <c r="AD24" s="1"/>
      <c r="AE24" s="1"/>
      <c r="AF24" s="1"/>
    </row>
    <row r="25">
      <c r="A25" s="1" t="s">
        <v>69</v>
      </c>
      <c r="B25" s="1" t="s">
        <v>130</v>
      </c>
      <c r="C25" s="1" t="s">
        <v>33</v>
      </c>
      <c r="D25" s="1">
        <v>44.0</v>
      </c>
      <c r="E25" s="1" t="s">
        <v>8</v>
      </c>
      <c r="F25" s="7" t="str">
        <f t="shared" si="1"/>
        <v>ElizabethBusteedFGDTC</v>
      </c>
      <c r="G25" s="7">
        <v>0.0366087962962963</v>
      </c>
      <c r="H25" s="9">
        <f>if(C25="F",vlookup(D25,'F 10K Road'!$A$2:$B$82,2,false)*G25,vlookup(D25,'M 10K Road'!$A$2:$B$82,2,false)*G25)</f>
        <v>0.03425118981</v>
      </c>
      <c r="I25" s="6">
        <f t="shared" si="2"/>
        <v>24</v>
      </c>
      <c r="J25" s="6">
        <f>vlookup(I25,'Point Table'!$A$2:$B$101,2,false)</f>
        <v>21.25</v>
      </c>
      <c r="Q25" s="12"/>
      <c r="R25" s="7"/>
      <c r="S25" s="13"/>
      <c r="X25" s="1"/>
      <c r="Y25" s="1"/>
      <c r="Z25" s="1"/>
      <c r="AA25" s="1"/>
      <c r="AB25" s="1"/>
      <c r="AC25" s="1"/>
      <c r="AD25" s="1"/>
      <c r="AE25" s="1"/>
      <c r="AF25" s="1"/>
    </row>
    <row r="26">
      <c r="A26" s="1" t="s">
        <v>97</v>
      </c>
      <c r="B26" s="1" t="s">
        <v>98</v>
      </c>
      <c r="C26" s="1" t="s">
        <v>33</v>
      </c>
      <c r="D26" s="1">
        <v>43.0</v>
      </c>
      <c r="E26" s="1" t="s">
        <v>8</v>
      </c>
      <c r="F26" s="7" t="str">
        <f t="shared" si="1"/>
        <v>KirstenKortzFGDTC</v>
      </c>
      <c r="G26" s="7">
        <v>0.03640046296296296</v>
      </c>
      <c r="H26" s="9">
        <f>if(C26="F",vlookup(D26,'F 10K Road'!$A$2:$B$82,2,false)*G26,vlookup(D26,'M 10K Road'!$A$2:$B$82,2,false)*G26)</f>
        <v>0.03432199653</v>
      </c>
      <c r="I26" s="6">
        <f t="shared" si="2"/>
        <v>25</v>
      </c>
      <c r="J26" s="6">
        <f>vlookup(I26,'Point Table'!$A$2:$B$101,2,false)</f>
        <v>20</v>
      </c>
      <c r="Q26" s="7"/>
      <c r="R26" s="7"/>
      <c r="S26" s="13"/>
      <c r="AB26" s="1"/>
      <c r="AC26" s="1"/>
      <c r="AD26" s="1"/>
      <c r="AE26" s="1"/>
      <c r="AF26" s="1"/>
    </row>
    <row r="27">
      <c r="A27" s="1" t="s">
        <v>196</v>
      </c>
      <c r="B27" s="1" t="s">
        <v>197</v>
      </c>
      <c r="C27" s="1" t="s">
        <v>33</v>
      </c>
      <c r="D27" s="1">
        <v>47.0</v>
      </c>
      <c r="E27" s="1" t="s">
        <v>9</v>
      </c>
      <c r="F27" s="7" t="str">
        <f t="shared" si="1"/>
        <v>KatieFarisFUVRC</v>
      </c>
      <c r="G27" s="12">
        <v>0.03927083333333333</v>
      </c>
      <c r="H27" s="14">
        <f>if(C27="F",vlookup(D27,'F 10K Road'!$A$2:$B$82,2,false)*G27,vlookup(D27,'M 10K Road'!$A$2:$B$82,2,false)*G27)</f>
        <v>0.03577180208</v>
      </c>
      <c r="I27" s="6">
        <f t="shared" si="2"/>
        <v>26</v>
      </c>
      <c r="J27" s="6">
        <f>vlookup(I27,'Point Table'!$A$2:$B$101,2,false)</f>
        <v>18.75</v>
      </c>
      <c r="Q27" s="7"/>
      <c r="R27" s="7"/>
      <c r="S27" s="13"/>
      <c r="AB27" s="1"/>
      <c r="AC27" s="1"/>
      <c r="AD27" s="1"/>
      <c r="AE27" s="1"/>
      <c r="AF27" s="1"/>
    </row>
    <row r="28">
      <c r="A28" s="1" t="s">
        <v>202</v>
      </c>
      <c r="B28" s="1" t="s">
        <v>197</v>
      </c>
      <c r="C28" s="1" t="s">
        <v>33</v>
      </c>
      <c r="D28" s="8">
        <v>20.0</v>
      </c>
      <c r="E28" s="1" t="s">
        <v>9</v>
      </c>
      <c r="F28" s="7" t="str">
        <f t="shared" si="1"/>
        <v>MeganFarisFUVRC</v>
      </c>
      <c r="G28" s="12">
        <v>0.03630787037037037</v>
      </c>
      <c r="H28" s="14">
        <f>if(C28="F",vlookup(D28,'F 10K Road'!$A$2:$B$82,2,false)*G28,vlookup(D28,'M 10K Road'!$A$2:$B$82,2,false)*G28)</f>
        <v>0.03623525463</v>
      </c>
      <c r="I28" s="6">
        <f t="shared" si="2"/>
        <v>27</v>
      </c>
      <c r="J28" s="6">
        <f>vlookup(I28,'Point Table'!$A$2:$B$101,2,false)</f>
        <v>17.5</v>
      </c>
      <c r="Q28" s="12"/>
      <c r="R28" s="7"/>
      <c r="S28" s="13"/>
      <c r="Y28" s="1" t="s">
        <v>630</v>
      </c>
      <c r="AC28" s="1"/>
      <c r="AD28" s="1"/>
      <c r="AE28" s="1"/>
      <c r="AF28" s="1"/>
    </row>
    <row r="29">
      <c r="A29" s="1" t="s">
        <v>95</v>
      </c>
      <c r="B29" s="1" t="s">
        <v>207</v>
      </c>
      <c r="C29" s="1" t="s">
        <v>33</v>
      </c>
      <c r="D29" s="1">
        <v>41.0</v>
      </c>
      <c r="E29" s="1" t="s">
        <v>9</v>
      </c>
      <c r="F29" s="7" t="str">
        <f t="shared" si="1"/>
        <v>KarenWrightFUVRC</v>
      </c>
      <c r="G29" s="12">
        <v>0.03791666666666667</v>
      </c>
      <c r="H29" s="14">
        <f>if(C29="F",vlookup(D29,'F 10K Road'!$A$2:$B$82,2,false)*G29,vlookup(D29,'M 10K Road'!$A$2:$B$82,2,false)*G29)</f>
        <v>0.03625970833</v>
      </c>
      <c r="I29" s="6">
        <f t="shared" si="2"/>
        <v>28</v>
      </c>
      <c r="J29" s="6">
        <f>vlookup(I29,'Point Table'!$A$2:$B$101,2,false)</f>
        <v>16.25</v>
      </c>
      <c r="Q29" s="7"/>
      <c r="R29" s="7"/>
      <c r="S29" s="13"/>
      <c r="X29" s="1"/>
      <c r="Y29" s="1"/>
      <c r="Z29" s="1"/>
      <c r="AA29" s="1"/>
      <c r="AB29" s="1"/>
      <c r="AC29" s="1"/>
      <c r="AD29" s="1"/>
      <c r="AE29" s="1"/>
      <c r="AF29" s="1"/>
    </row>
    <row r="30">
      <c r="A30" s="1" t="s">
        <v>52</v>
      </c>
      <c r="B30" s="1" t="s">
        <v>53</v>
      </c>
      <c r="C30" s="1" t="s">
        <v>33</v>
      </c>
      <c r="D30" s="1">
        <v>48.0</v>
      </c>
      <c r="E30" s="1" t="s">
        <v>8</v>
      </c>
      <c r="F30" s="7" t="str">
        <f t="shared" si="1"/>
        <v>PriscillaCamardaFGDTC</v>
      </c>
      <c r="G30" s="7">
        <v>0.04111111111111111</v>
      </c>
      <c r="H30" s="9">
        <f>if(C30="F",vlookup(D30,'F 10K Road'!$A$2:$B$82,2,false)*G30,vlookup(D30,'M 10K Road'!$A$2:$B$82,2,false)*G30)</f>
        <v>0.03706988889</v>
      </c>
      <c r="I30" s="6">
        <f t="shared" si="2"/>
        <v>29</v>
      </c>
      <c r="J30" s="6">
        <f>vlookup(I30,'Point Table'!$A$2:$B$101,2,false)</f>
        <v>15</v>
      </c>
      <c r="Q30" s="7"/>
      <c r="R30" s="7"/>
      <c r="S30" s="13"/>
      <c r="Y30" s="1" t="s">
        <v>630</v>
      </c>
      <c r="AC30" s="1"/>
      <c r="AD30" s="1"/>
      <c r="AE30" s="1"/>
      <c r="AF30" s="1"/>
    </row>
    <row r="31">
      <c r="A31" s="1" t="s">
        <v>216</v>
      </c>
      <c r="B31" s="1" t="s">
        <v>217</v>
      </c>
      <c r="C31" s="1" t="s">
        <v>33</v>
      </c>
      <c r="D31" s="1">
        <v>46.0</v>
      </c>
      <c r="E31" s="1" t="s">
        <v>9</v>
      </c>
      <c r="F31" s="7" t="str">
        <f t="shared" si="1"/>
        <v>ChrisWolfeFUVRC</v>
      </c>
      <c r="G31" s="12">
        <v>0.04038194444444444</v>
      </c>
      <c r="H31" s="14">
        <f>if(C31="F",vlookup(D31,'F 10K Road'!$A$2:$B$82,2,false)*G31,vlookup(D31,'M 10K Road'!$A$2:$B$82,2,false)*G31)</f>
        <v>0.03713119792</v>
      </c>
      <c r="I31" s="6">
        <f t="shared" si="2"/>
        <v>30</v>
      </c>
      <c r="J31" s="6">
        <f>vlookup(I31,'Point Table'!$A$2:$B$101,2,false)</f>
        <v>13.75</v>
      </c>
      <c r="Q31" s="7"/>
      <c r="R31" s="7"/>
      <c r="S31" s="13"/>
      <c r="AB31" s="1"/>
      <c r="AC31" s="1"/>
      <c r="AD31" s="1"/>
      <c r="AE31" s="1"/>
      <c r="AF31" s="1"/>
    </row>
    <row r="32">
      <c r="A32" s="1" t="s">
        <v>220</v>
      </c>
      <c r="B32" s="1" t="s">
        <v>221</v>
      </c>
      <c r="C32" s="1" t="s">
        <v>33</v>
      </c>
      <c r="D32" s="1">
        <v>63.0</v>
      </c>
      <c r="E32" s="1" t="s">
        <v>10</v>
      </c>
      <c r="F32" s="7" t="str">
        <f t="shared" si="1"/>
        <v>JaneSlaytonFMILL</v>
      </c>
      <c r="G32" s="7">
        <v>0.04987268518518519</v>
      </c>
      <c r="H32" s="9">
        <f>if(C32="F",vlookup(D32,'F 10K Road'!$A$2:$B$82,2,false)*G32,vlookup(D32,'M 10K Road'!$A$2:$B$82,2,false)*G32)</f>
        <v>0.03755413194</v>
      </c>
      <c r="I32" s="6">
        <f t="shared" si="2"/>
        <v>31</v>
      </c>
      <c r="J32" s="6">
        <f>vlookup(I32,'Point Table'!$A$2:$B$101,2,false)</f>
        <v>12.5</v>
      </c>
      <c r="Q32" s="7"/>
      <c r="R32" s="7"/>
      <c r="S32" s="13"/>
      <c r="AB32" s="1"/>
      <c r="AC32" s="1"/>
      <c r="AD32" s="1"/>
      <c r="AE32" s="1"/>
      <c r="AF32" s="1"/>
    </row>
    <row r="33">
      <c r="A33" s="1" t="s">
        <v>170</v>
      </c>
      <c r="B33" s="1" t="s">
        <v>47</v>
      </c>
      <c r="C33" s="1" t="s">
        <v>33</v>
      </c>
      <c r="D33" s="1">
        <v>56.0</v>
      </c>
      <c r="E33" s="1" t="s">
        <v>7</v>
      </c>
      <c r="F33" s="7" t="str">
        <f t="shared" si="1"/>
        <v>DianeCliffordFGCS</v>
      </c>
      <c r="G33" s="7">
        <v>0.04711805555555556</v>
      </c>
      <c r="H33" s="9">
        <f>if(C33="F",vlookup(D33,'F 10K Road'!$A$2:$B$82,2,false)*G33,vlookup(D33,'M 10K Road'!$A$2:$B$82,2,false)*G33)</f>
        <v>0.0387593125</v>
      </c>
      <c r="I33" s="6">
        <f t="shared" si="2"/>
        <v>32</v>
      </c>
      <c r="J33" s="6">
        <f>vlookup(I33,'Point Table'!$A$2:$B$101,2,false)</f>
        <v>11.875</v>
      </c>
      <c r="Q33" s="7"/>
      <c r="R33" s="7"/>
      <c r="S33" s="13"/>
      <c r="X33" s="1"/>
      <c r="Y33" s="1"/>
      <c r="Z33" s="1"/>
      <c r="AA33" s="1"/>
      <c r="AB33" s="1"/>
      <c r="AC33" s="1"/>
      <c r="AD33" s="1"/>
      <c r="AE33" s="1"/>
      <c r="AF33" s="1"/>
    </row>
    <row r="34">
      <c r="A34" s="1" t="s">
        <v>235</v>
      </c>
      <c r="B34" s="1" t="s">
        <v>236</v>
      </c>
      <c r="C34" s="1" t="s">
        <v>33</v>
      </c>
      <c r="D34" s="1">
        <v>34.0</v>
      </c>
      <c r="E34" s="1" t="s">
        <v>9</v>
      </c>
      <c r="F34" s="7" t="str">
        <f t="shared" si="1"/>
        <v>AnneFarrellFUVRC</v>
      </c>
      <c r="G34" s="7">
        <v>0.03936342592592593</v>
      </c>
      <c r="H34" s="9">
        <f>if(C34="F",vlookup(D34,'F 10K Road'!$A$2:$B$82,2,false)*G34,vlookup(D34,'M 10K Road'!$A$2:$B$82,2,false)*G34)</f>
        <v>0.03893436458</v>
      </c>
      <c r="I34" s="6">
        <f t="shared" si="2"/>
        <v>33</v>
      </c>
      <c r="J34" s="6">
        <f>vlookup(I34,'Point Table'!$A$2:$B$101,2,false)</f>
        <v>11.25</v>
      </c>
      <c r="Q34" s="7"/>
      <c r="R34" s="7"/>
      <c r="S34" s="13"/>
      <c r="AB34" s="1"/>
      <c r="AC34" s="1"/>
      <c r="AD34" s="1"/>
      <c r="AE34" s="1"/>
      <c r="AF34" s="1"/>
    </row>
    <row r="35">
      <c r="A35" s="1" t="s">
        <v>44</v>
      </c>
      <c r="B35" s="1" t="s">
        <v>237</v>
      </c>
      <c r="C35" s="1" t="s">
        <v>33</v>
      </c>
      <c r="D35" s="1">
        <v>32.0</v>
      </c>
      <c r="E35" s="1" t="s">
        <v>9</v>
      </c>
      <c r="F35" s="7" t="str">
        <f t="shared" si="1"/>
        <v>KristenEstyFUVRC</v>
      </c>
      <c r="G35" s="12">
        <v>0.03953703703703704</v>
      </c>
      <c r="H35" s="14">
        <f>if(C35="F",vlookup(D35,'F 10K Road'!$A$2:$B$82,2,false)*G35,vlookup(D35,'M 10K Road'!$A$2:$B$82,2,false)*G35)</f>
        <v>0.03931562963</v>
      </c>
      <c r="I35" s="6">
        <f t="shared" si="2"/>
        <v>34</v>
      </c>
      <c r="J35" s="6">
        <f>vlookup(I35,'Point Table'!$A$2:$B$101,2,false)</f>
        <v>10.625</v>
      </c>
      <c r="Q35" s="7"/>
      <c r="R35" s="7"/>
      <c r="S35" s="13"/>
      <c r="AB35" s="1"/>
      <c r="AC35" s="1"/>
      <c r="AD35" s="1"/>
      <c r="AE35" s="1"/>
      <c r="AF35" s="1"/>
    </row>
    <row r="36">
      <c r="A36" s="1" t="s">
        <v>56</v>
      </c>
      <c r="B36" s="1" t="s">
        <v>57</v>
      </c>
      <c r="C36" s="1" t="s">
        <v>33</v>
      </c>
      <c r="D36" s="1">
        <v>42.0</v>
      </c>
      <c r="E36" s="1" t="s">
        <v>7</v>
      </c>
      <c r="F36" s="7" t="str">
        <f t="shared" si="1"/>
        <v>EmilyCunhaFGCS</v>
      </c>
      <c r="G36" s="7">
        <v>0.04372685185185185</v>
      </c>
      <c r="H36" s="9">
        <f>if(C36="F",vlookup(D36,'F 10K Road'!$A$2:$B$82,2,false)*G36,vlookup(D36,'M 10K Road'!$A$2:$B$82,2,false)*G36)</f>
        <v>0.04153613657</v>
      </c>
      <c r="I36" s="6">
        <f t="shared" si="2"/>
        <v>35</v>
      </c>
      <c r="J36" s="6">
        <f>vlookup(I36,'Point Table'!$A$2:$B$101,2,false)</f>
        <v>10</v>
      </c>
      <c r="Q36" s="7"/>
      <c r="R36" s="7"/>
      <c r="S36" s="13"/>
      <c r="X36" s="1"/>
      <c r="Y36" s="1"/>
      <c r="Z36" s="1"/>
      <c r="AA36" s="1"/>
      <c r="AB36" s="1"/>
      <c r="AC36" s="1"/>
      <c r="AD36" s="1"/>
      <c r="AE36" s="1"/>
      <c r="AF36" s="1"/>
    </row>
    <row r="37">
      <c r="A37" s="1" t="s">
        <v>252</v>
      </c>
      <c r="B37" s="1" t="s">
        <v>253</v>
      </c>
      <c r="C37" s="1" t="s">
        <v>33</v>
      </c>
      <c r="D37" s="1">
        <v>56.0</v>
      </c>
      <c r="E37" s="1" t="s">
        <v>9</v>
      </c>
      <c r="F37" s="7" t="str">
        <f t="shared" si="1"/>
        <v>CareyStillmanFUVRC</v>
      </c>
      <c r="G37" s="7">
        <v>0.05246527777777778</v>
      </c>
      <c r="H37" s="9">
        <f>if(C37="F",vlookup(D37,'F 10K Road'!$A$2:$B$82,2,false)*G37,vlookup(D37,'M 10K Road'!$A$2:$B$82,2,false)*G37)</f>
        <v>0.0431579375</v>
      </c>
      <c r="I37" s="6">
        <f t="shared" si="2"/>
        <v>36</v>
      </c>
      <c r="J37" s="6">
        <f>vlookup(I37,'Point Table'!$A$2:$B$101,2,false)</f>
        <v>9.375</v>
      </c>
      <c r="Q37" s="7"/>
      <c r="R37" s="7"/>
      <c r="S37" s="13"/>
      <c r="X37" s="1"/>
      <c r="Y37" s="1"/>
      <c r="Z37" s="1"/>
      <c r="AA37" s="1"/>
      <c r="AB37" s="1"/>
      <c r="AC37" s="1"/>
      <c r="AD37" s="1"/>
      <c r="AE37" s="1"/>
      <c r="AF37" s="1"/>
    </row>
    <row r="38">
      <c r="A38" s="1" t="s">
        <v>60</v>
      </c>
      <c r="B38" s="1" t="s">
        <v>61</v>
      </c>
      <c r="C38" s="1" t="s">
        <v>33</v>
      </c>
      <c r="D38" s="1">
        <v>44.0</v>
      </c>
      <c r="E38" s="1" t="s">
        <v>7</v>
      </c>
      <c r="F38" s="7" t="str">
        <f t="shared" si="1"/>
        <v>JohannaLisle NewboldFGCS</v>
      </c>
      <c r="G38" s="7">
        <v>0.04658564814814815</v>
      </c>
      <c r="H38" s="9">
        <f>if(C38="F",vlookup(D38,'F 10K Road'!$A$2:$B$82,2,false)*G38,vlookup(D38,'M 10K Road'!$A$2:$B$82,2,false)*G38)</f>
        <v>0.04358553241</v>
      </c>
      <c r="I38" s="6">
        <f t="shared" si="2"/>
        <v>37</v>
      </c>
      <c r="J38" s="6">
        <f>vlookup(I38,'Point Table'!$A$2:$B$101,2,false)</f>
        <v>8.75</v>
      </c>
      <c r="Q38" s="7"/>
      <c r="R38" s="7"/>
      <c r="S38" s="13"/>
      <c r="X38" s="1"/>
      <c r="Y38" s="1"/>
      <c r="Z38" s="1"/>
      <c r="AA38" s="1"/>
      <c r="AB38" s="1"/>
      <c r="AC38" s="1"/>
      <c r="AD38" s="1"/>
      <c r="AE38" s="1"/>
      <c r="AF38" s="1"/>
    </row>
    <row r="39">
      <c r="A39" s="1" t="s">
        <v>262</v>
      </c>
      <c r="B39" s="1" t="s">
        <v>263</v>
      </c>
      <c r="C39" s="1" t="s">
        <v>33</v>
      </c>
      <c r="D39" s="1">
        <v>41.0</v>
      </c>
      <c r="E39" s="1" t="s">
        <v>9</v>
      </c>
      <c r="F39" s="7" t="str">
        <f t="shared" si="1"/>
        <v>NupurSatheFUVRC</v>
      </c>
      <c r="G39" s="7">
        <v>0.04662037037037037</v>
      </c>
      <c r="H39" s="9">
        <f>if(C39="F",vlookup(D39,'F 10K Road'!$A$2:$B$82,2,false)*G39,vlookup(D39,'M 10K Road'!$A$2:$B$82,2,false)*G39)</f>
        <v>0.04458306019</v>
      </c>
      <c r="I39" s="6">
        <f t="shared" si="2"/>
        <v>38</v>
      </c>
      <c r="J39" s="6">
        <f>vlookup(I39,'Point Table'!$A$2:$B$101,2,false)</f>
        <v>8.125</v>
      </c>
      <c r="Q39" s="7"/>
      <c r="R39" s="7"/>
      <c r="S39" s="13"/>
      <c r="X39" s="1"/>
      <c r="Y39" s="1"/>
      <c r="Z39" s="1"/>
      <c r="AA39" s="1"/>
      <c r="AB39" s="1"/>
      <c r="AC39" s="1"/>
      <c r="AD39" s="1"/>
      <c r="AE39" s="1"/>
      <c r="AF39" s="1"/>
    </row>
    <row r="40">
      <c r="A40" s="1" t="s">
        <v>218</v>
      </c>
      <c r="B40" s="1" t="s">
        <v>219</v>
      </c>
      <c r="C40" s="1" t="s">
        <v>33</v>
      </c>
      <c r="D40" s="1">
        <v>53.0</v>
      </c>
      <c r="E40" s="1" t="s">
        <v>8</v>
      </c>
      <c r="F40" s="7" t="str">
        <f t="shared" si="1"/>
        <v>ChristineRosenwasserFGDTC</v>
      </c>
      <c r="G40" s="7">
        <v>0.054641203703703706</v>
      </c>
      <c r="H40" s="9">
        <f>if(C40="F",vlookup(D40,'F 10K Road'!$A$2:$B$82,2,false)*G40,vlookup(D40,'M 10K Road'!$A$2:$B$82,2,false)*G40)</f>
        <v>0.04657616204</v>
      </c>
      <c r="I40" s="6">
        <f t="shared" si="2"/>
        <v>39</v>
      </c>
      <c r="J40" s="6">
        <f>vlookup(I40,'Point Table'!$A$2:$B$101,2,false)</f>
        <v>7.5</v>
      </c>
      <c r="Q40" s="7"/>
      <c r="R40" s="7"/>
      <c r="S40" s="13"/>
      <c r="AB40" s="1"/>
      <c r="AC40" s="1"/>
      <c r="AD40" s="1"/>
      <c r="AE40" s="1"/>
      <c r="AF40" s="1"/>
    </row>
    <row r="41">
      <c r="A41" s="1" t="s">
        <v>24</v>
      </c>
      <c r="B41" s="1" t="s">
        <v>25</v>
      </c>
      <c r="C41" s="1" t="s">
        <v>26</v>
      </c>
      <c r="D41" s="1">
        <v>56.0</v>
      </c>
      <c r="E41" s="1" t="s">
        <v>7</v>
      </c>
      <c r="F41" s="7" t="str">
        <f t="shared" si="1"/>
        <v>BrianRuhmMGCS</v>
      </c>
      <c r="G41" s="7">
        <v>0.026550925925925926</v>
      </c>
      <c r="H41" s="9">
        <f>if(C41="F",vlookup(D41,'F 10K Road'!$A$2:$B$82,2,false)*G41,vlookup(D41,'M 10K Road'!$A$2:$B$82,2,false)*G41)</f>
        <v>0.02239836111</v>
      </c>
      <c r="I41" s="6">
        <f t="shared" si="2"/>
        <v>1</v>
      </c>
      <c r="J41" s="6">
        <f>vlookup(I41,'Point Table'!$A$2:$B$101,2,false)</f>
        <v>100</v>
      </c>
      <c r="Q41" s="7"/>
      <c r="R41" s="7"/>
      <c r="S41" s="13"/>
      <c r="X41" s="1"/>
      <c r="Y41" s="1"/>
      <c r="Z41" s="1"/>
      <c r="AA41" s="1"/>
      <c r="AB41" s="1"/>
      <c r="AC41" s="1"/>
      <c r="AD41" s="1"/>
      <c r="AE41" s="1"/>
      <c r="AF41" s="1"/>
    </row>
    <row r="42">
      <c r="A42" s="1" t="s">
        <v>402</v>
      </c>
      <c r="B42" s="1" t="s">
        <v>403</v>
      </c>
      <c r="C42" s="1" t="s">
        <v>26</v>
      </c>
      <c r="D42" s="1">
        <v>62.0</v>
      </c>
      <c r="E42" s="1" t="s">
        <v>9</v>
      </c>
      <c r="F42" s="7" t="str">
        <f t="shared" si="1"/>
        <v>CharlieButtreyMUVRC</v>
      </c>
      <c r="G42" s="7">
        <v>0.02921296296296296</v>
      </c>
      <c r="H42" s="9">
        <f>if(C42="F",vlookup(D42,'F 10K Road'!$A$2:$B$82,2,false)*G42,vlookup(D42,'M 10K Road'!$A$2:$B$82,2,false)*G42)</f>
        <v>0.02332947222</v>
      </c>
      <c r="I42" s="6">
        <f t="shared" si="2"/>
        <v>2</v>
      </c>
      <c r="J42" s="6">
        <f>vlookup(I42,'Point Table'!$A$2:$B$101,2,false)</f>
        <v>95</v>
      </c>
      <c r="Q42" s="7"/>
      <c r="R42" s="7"/>
      <c r="S42" s="13"/>
      <c r="AB42" s="1"/>
      <c r="AC42" s="1"/>
      <c r="AD42" s="1"/>
      <c r="AE42" s="1"/>
      <c r="AF42" s="1"/>
    </row>
    <row r="43">
      <c r="A43" s="1" t="s">
        <v>27</v>
      </c>
      <c r="B43" s="1" t="s">
        <v>28</v>
      </c>
      <c r="C43" s="1" t="s">
        <v>26</v>
      </c>
      <c r="D43" s="1">
        <v>26.0</v>
      </c>
      <c r="E43" s="1" t="s">
        <v>7</v>
      </c>
      <c r="F43" s="7" t="str">
        <f t="shared" si="1"/>
        <v>JacobWormaldMGCS</v>
      </c>
      <c r="G43" s="7">
        <v>0.023564814814814816</v>
      </c>
      <c r="H43" s="9">
        <f>if(C43="F",vlookup(D43,'F 10K Road'!$A$2:$B$82,2,false)*G43,vlookup(D43,'M 10K Road'!$A$2:$B$82,2,false)*G43)</f>
        <v>0.02356481481</v>
      </c>
      <c r="I43" s="6">
        <f t="shared" si="2"/>
        <v>3</v>
      </c>
      <c r="J43" s="6">
        <f>vlookup(I43,'Point Table'!$A$2:$B$101,2,false)</f>
        <v>90</v>
      </c>
      <c r="Q43" s="7"/>
      <c r="R43" s="7"/>
      <c r="S43" s="13"/>
      <c r="AB43" s="1"/>
      <c r="AC43" s="1"/>
      <c r="AD43" s="1"/>
      <c r="AE43" s="1"/>
      <c r="AF43" s="1"/>
    </row>
    <row r="44">
      <c r="A44" s="1" t="s">
        <v>29</v>
      </c>
      <c r="B44" s="1" t="s">
        <v>30</v>
      </c>
      <c r="C44" s="1" t="s">
        <v>26</v>
      </c>
      <c r="D44" s="1">
        <v>54.0</v>
      </c>
      <c r="E44" s="1" t="s">
        <v>7</v>
      </c>
      <c r="F44" s="7" t="str">
        <f t="shared" si="1"/>
        <v>MarkCraneMGCS</v>
      </c>
      <c r="G44" s="7">
        <v>0.027604166666666666</v>
      </c>
      <c r="H44" s="9">
        <f>if(C44="F",vlookup(D44,'F 10K Road'!$A$2:$B$82,2,false)*G44,vlookup(D44,'M 10K Road'!$A$2:$B$82,2,false)*G44)</f>
        <v>0.0237009375</v>
      </c>
      <c r="I44" s="6">
        <f t="shared" si="2"/>
        <v>4</v>
      </c>
      <c r="J44" s="6">
        <f>vlookup(I44,'Point Table'!$A$2:$B$101,2,false)</f>
        <v>85</v>
      </c>
      <c r="Q44" s="12"/>
      <c r="R44" s="7"/>
      <c r="S44" s="13"/>
      <c r="X44" s="1"/>
      <c r="Y44" s="1"/>
      <c r="Z44" s="1"/>
      <c r="AA44" s="1"/>
      <c r="AB44" s="1"/>
      <c r="AC44" s="1"/>
      <c r="AD44" s="1"/>
      <c r="AE44" s="1"/>
      <c r="AF44" s="1"/>
    </row>
    <row r="45">
      <c r="A45" s="1" t="s">
        <v>427</v>
      </c>
      <c r="B45" s="1" t="s">
        <v>136</v>
      </c>
      <c r="C45" s="1" t="s">
        <v>26</v>
      </c>
      <c r="D45" s="1">
        <v>31.0</v>
      </c>
      <c r="E45" s="1" t="s">
        <v>9</v>
      </c>
      <c r="F45" s="7" t="str">
        <f t="shared" si="1"/>
        <v>KyleDunnMUVRC</v>
      </c>
      <c r="G45" s="7">
        <v>0.02386574074074074</v>
      </c>
      <c r="H45" s="9">
        <f>if(C45="F",vlookup(D45,'F 10K Road'!$A$2:$B$82,2,false)*G45,vlookup(D45,'M 10K Road'!$A$2:$B$82,2,false)*G45)</f>
        <v>0.02385619444</v>
      </c>
      <c r="I45" s="6">
        <f t="shared" si="2"/>
        <v>5</v>
      </c>
      <c r="J45" s="6">
        <f>vlookup(I45,'Point Table'!$A$2:$B$101,2,false)</f>
        <v>80</v>
      </c>
      <c r="Q45" s="7"/>
      <c r="R45" s="7"/>
      <c r="S45" s="13"/>
      <c r="AB45" s="1"/>
      <c r="AC45" s="1"/>
      <c r="AD45" s="1"/>
      <c r="AE45" s="1"/>
      <c r="AF45" s="1"/>
    </row>
    <row r="46">
      <c r="A46" s="1" t="s">
        <v>391</v>
      </c>
      <c r="B46" s="1" t="s">
        <v>162</v>
      </c>
      <c r="C46" s="1" t="s">
        <v>26</v>
      </c>
      <c r="D46" s="1">
        <v>41.0</v>
      </c>
      <c r="E46" s="1" t="s">
        <v>9</v>
      </c>
      <c r="F46" s="7" t="str">
        <f t="shared" si="1"/>
        <v>JothamBurnettMUVRC</v>
      </c>
      <c r="G46" s="7">
        <v>0.025011574074074075</v>
      </c>
      <c r="H46" s="9">
        <f>if(C46="F",vlookup(D46,'F 10K Road'!$A$2:$B$82,2,false)*G46,vlookup(D46,'M 10K Road'!$A$2:$B$82,2,false)*G46)</f>
        <v>0.02391356597</v>
      </c>
      <c r="I46" s="6">
        <f t="shared" si="2"/>
        <v>6</v>
      </c>
      <c r="J46" s="6">
        <f>vlookup(I46,'Point Table'!$A$2:$B$101,2,false)</f>
        <v>75</v>
      </c>
      <c r="Q46" s="7"/>
      <c r="R46" s="7"/>
      <c r="S46" s="13"/>
      <c r="X46" s="1"/>
      <c r="Y46" s="1"/>
      <c r="Z46" s="1"/>
      <c r="AA46" s="1"/>
      <c r="AB46" s="1"/>
      <c r="AC46" s="1"/>
      <c r="AD46" s="1"/>
      <c r="AE46" s="1"/>
      <c r="AF46" s="1"/>
    </row>
    <row r="47">
      <c r="A47" s="1" t="s">
        <v>394</v>
      </c>
      <c r="B47" s="1" t="s">
        <v>395</v>
      </c>
      <c r="C47" s="1" t="s">
        <v>26</v>
      </c>
      <c r="D47" s="1">
        <v>46.0</v>
      </c>
      <c r="E47" s="1" t="s">
        <v>8</v>
      </c>
      <c r="F47" s="7" t="str">
        <f t="shared" si="1"/>
        <v>JimmieCochranMGDTC</v>
      </c>
      <c r="G47" s="7">
        <v>0.026087962962962962</v>
      </c>
      <c r="H47" s="9">
        <f>if(C47="F",vlookup(D47,'F 10K Road'!$A$2:$B$82,2,false)*G47,vlookup(D47,'M 10K Road'!$A$2:$B$82,2,false)*G47)</f>
        <v>0.02396440278</v>
      </c>
      <c r="I47" s="6">
        <f t="shared" si="2"/>
        <v>7</v>
      </c>
      <c r="J47" s="6">
        <f>vlookup(I47,'Point Table'!$A$2:$B$101,2,false)</f>
        <v>70</v>
      </c>
      <c r="Q47" s="7"/>
      <c r="R47" s="7"/>
      <c r="S47" s="13"/>
      <c r="AB47" s="1"/>
      <c r="AC47" s="1"/>
      <c r="AD47" s="1"/>
      <c r="AE47" s="1"/>
      <c r="AF47" s="1"/>
    </row>
    <row r="48">
      <c r="A48" s="1" t="s">
        <v>392</v>
      </c>
      <c r="B48" s="1" t="s">
        <v>393</v>
      </c>
      <c r="C48" s="1" t="s">
        <v>26</v>
      </c>
      <c r="D48" s="1">
        <v>49.0</v>
      </c>
      <c r="E48" s="1" t="s">
        <v>7</v>
      </c>
      <c r="F48" s="7" t="str">
        <f t="shared" si="1"/>
        <v>TylerBrannenMGCS</v>
      </c>
      <c r="G48" s="7">
        <v>0.027175925925925926</v>
      </c>
      <c r="H48" s="9">
        <f>if(C48="F",vlookup(D48,'F 10K Road'!$A$2:$B$82,2,false)*G48,vlookup(D48,'M 10K Road'!$A$2:$B$82,2,false)*G48)</f>
        <v>0.02435234722</v>
      </c>
      <c r="I48" s="6">
        <f t="shared" si="2"/>
        <v>8</v>
      </c>
      <c r="J48" s="6">
        <f>vlookup(I48,'Point Table'!$A$2:$B$101,2,false)</f>
        <v>65</v>
      </c>
      <c r="Q48" s="7"/>
      <c r="R48" s="7"/>
      <c r="S48" s="13"/>
      <c r="Y48" s="1" t="s">
        <v>630</v>
      </c>
      <c r="AC48" s="1"/>
      <c r="AD48" s="1"/>
      <c r="AE48" s="1"/>
      <c r="AF48" s="1"/>
    </row>
    <row r="49">
      <c r="A49" s="1" t="s">
        <v>397</v>
      </c>
      <c r="B49" s="1" t="s">
        <v>398</v>
      </c>
      <c r="C49" s="1" t="s">
        <v>26</v>
      </c>
      <c r="D49" s="1">
        <v>66.0</v>
      </c>
      <c r="E49" s="1" t="s">
        <v>10</v>
      </c>
      <c r="F49" s="7" t="str">
        <f t="shared" si="1"/>
        <v>PeterWasylakMMILL</v>
      </c>
      <c r="G49" s="7">
        <v>0.031875</v>
      </c>
      <c r="H49" s="9">
        <f>if(C49="F",vlookup(D49,'F 10K Road'!$A$2:$B$82,2,false)*G49,vlookup(D49,'M 10K Road'!$A$2:$B$82,2,false)*G49)</f>
        <v>0.024499125</v>
      </c>
      <c r="I49" s="6">
        <f t="shared" si="2"/>
        <v>9</v>
      </c>
      <c r="J49" s="6">
        <f>vlookup(I49,'Point Table'!$A$2:$B$101,2,false)</f>
        <v>60</v>
      </c>
      <c r="Q49" s="12"/>
      <c r="R49" s="7"/>
      <c r="S49" s="13"/>
      <c r="AB49" s="1"/>
      <c r="AC49" s="1"/>
      <c r="AD49" s="1"/>
      <c r="AE49" s="1"/>
      <c r="AF49" s="1"/>
    </row>
    <row r="50">
      <c r="A50" s="1" t="s">
        <v>38</v>
      </c>
      <c r="B50" s="1" t="s">
        <v>39</v>
      </c>
      <c r="C50" s="1" t="s">
        <v>26</v>
      </c>
      <c r="D50" s="1">
        <v>39.0</v>
      </c>
      <c r="E50" s="1" t="s">
        <v>7</v>
      </c>
      <c r="F50" s="7" t="str">
        <f t="shared" si="1"/>
        <v>CoreyGirardMGCS</v>
      </c>
      <c r="G50" s="7">
        <v>0.02582175925925926</v>
      </c>
      <c r="H50" s="9">
        <f>if(C50="F",vlookup(D50,'F 10K Road'!$A$2:$B$82,2,false)*G50,vlookup(D50,'M 10K Road'!$A$2:$B$82,2,false)*G50)</f>
        <v>0.02506001736</v>
      </c>
      <c r="I50" s="6">
        <f t="shared" si="2"/>
        <v>10</v>
      </c>
      <c r="J50" s="6">
        <f>vlookup(I50,'Point Table'!$A$2:$B$101,2,false)</f>
        <v>55</v>
      </c>
      <c r="Q50" s="7"/>
      <c r="R50" s="7"/>
      <c r="S50" s="13"/>
      <c r="AB50" s="1"/>
      <c r="AC50" s="1"/>
      <c r="AD50" s="1"/>
      <c r="AE50" s="1"/>
      <c r="AF50" s="1"/>
    </row>
    <row r="51">
      <c r="A51" s="1" t="s">
        <v>438</v>
      </c>
      <c r="B51" s="1" t="s">
        <v>439</v>
      </c>
      <c r="C51" s="1" t="s">
        <v>26</v>
      </c>
      <c r="D51" s="1">
        <v>54.0</v>
      </c>
      <c r="E51" s="1" t="s">
        <v>7</v>
      </c>
      <c r="F51" s="7" t="str">
        <f t="shared" si="1"/>
        <v>KentSirimogluMGCS</v>
      </c>
      <c r="G51" s="7">
        <v>0.02952546296296296</v>
      </c>
      <c r="H51" s="9">
        <f>if(C51="F",vlookup(D51,'F 10K Road'!$A$2:$B$82,2,false)*G51,vlookup(D51,'M 10K Road'!$A$2:$B$82,2,false)*G51)</f>
        <v>0.0253505625</v>
      </c>
      <c r="I51" s="6">
        <f t="shared" si="2"/>
        <v>11</v>
      </c>
      <c r="J51" s="6">
        <f>vlookup(I51,'Point Table'!$A$2:$B$101,2,false)</f>
        <v>50</v>
      </c>
      <c r="Q51" s="7"/>
      <c r="R51" s="7"/>
      <c r="S51" s="13"/>
      <c r="X51" s="1"/>
      <c r="Y51" s="1"/>
      <c r="Z51" s="1"/>
      <c r="AA51" s="1"/>
      <c r="AB51" s="1"/>
      <c r="AC51" s="1"/>
      <c r="AD51" s="1"/>
      <c r="AE51" s="1"/>
      <c r="AF51" s="1"/>
    </row>
    <row r="52">
      <c r="A52" s="1" t="s">
        <v>434</v>
      </c>
      <c r="B52" s="1" t="s">
        <v>32</v>
      </c>
      <c r="C52" s="1" t="s">
        <v>26</v>
      </c>
      <c r="D52" s="1">
        <v>60.0</v>
      </c>
      <c r="E52" s="1" t="s">
        <v>9</v>
      </c>
      <c r="F52" s="7" t="str">
        <f t="shared" si="1"/>
        <v>TomMooreMUVRC</v>
      </c>
      <c r="G52" s="12">
        <v>0.03142361111111111</v>
      </c>
      <c r="H52" s="14">
        <f>if(C52="F",vlookup(D52,'F 10K Road'!$A$2:$B$82,2,false)*G52,vlookup(D52,'M 10K Road'!$A$2:$B$82,2,false)*G52)</f>
        <v>0.02556625</v>
      </c>
      <c r="I52" s="6">
        <f t="shared" si="2"/>
        <v>12</v>
      </c>
      <c r="J52" s="6">
        <f>vlookup(I52,'Point Table'!$A$2:$B$101,2,false)</f>
        <v>47.5</v>
      </c>
      <c r="Q52" s="12"/>
      <c r="R52" s="7"/>
      <c r="S52" s="13"/>
      <c r="AB52" s="1"/>
      <c r="AC52" s="1"/>
      <c r="AD52" s="1"/>
      <c r="AE52" s="1"/>
      <c r="AF52" s="1"/>
    </row>
    <row r="53">
      <c r="A53" s="1" t="s">
        <v>426</v>
      </c>
      <c r="B53" s="1" t="s">
        <v>138</v>
      </c>
      <c r="C53" s="1" t="s">
        <v>26</v>
      </c>
      <c r="D53" s="1">
        <v>50.0</v>
      </c>
      <c r="E53" s="1" t="s">
        <v>9</v>
      </c>
      <c r="F53" s="7" t="str">
        <f t="shared" si="1"/>
        <v>GeoffDunbarMUVRC</v>
      </c>
      <c r="G53" s="7">
        <v>0.028842592592592593</v>
      </c>
      <c r="H53" s="9">
        <f>if(C53="F",vlookup(D53,'F 10K Road'!$A$2:$B$82,2,false)*G53,vlookup(D53,'M 10K Road'!$A$2:$B$82,2,false)*G53)</f>
        <v>0.02562952778</v>
      </c>
      <c r="I53" s="6">
        <f t="shared" si="2"/>
        <v>13</v>
      </c>
      <c r="J53" s="6">
        <f>vlookup(I53,'Point Table'!$A$2:$B$101,2,false)</f>
        <v>45</v>
      </c>
      <c r="Q53" s="7"/>
      <c r="R53" s="7"/>
      <c r="S53" s="13"/>
      <c r="AB53" s="1"/>
      <c r="AC53" s="1"/>
      <c r="AD53" s="1"/>
      <c r="AE53" s="1"/>
      <c r="AF53" s="1"/>
    </row>
    <row r="54">
      <c r="A54" s="1" t="s">
        <v>58</v>
      </c>
      <c r="B54" s="1" t="s">
        <v>449</v>
      </c>
      <c r="C54" s="1" t="s">
        <v>26</v>
      </c>
      <c r="D54" s="1">
        <v>20.0</v>
      </c>
      <c r="E54" s="1" t="s">
        <v>9</v>
      </c>
      <c r="F54" s="7" t="str">
        <f t="shared" si="1"/>
        <v>MichaelDel SestoMUVRC</v>
      </c>
      <c r="G54" s="12">
        <v>0.02568287037037037</v>
      </c>
      <c r="H54" s="14">
        <f>if(C54="F",vlookup(D54,'F 10K Road'!$A$2:$B$82,2,false)*G54,vlookup(D54,'M 10K Road'!$A$2:$B$82,2,false)*G54)</f>
        <v>0.02568287037</v>
      </c>
      <c r="I54" s="6">
        <f t="shared" si="2"/>
        <v>14</v>
      </c>
      <c r="J54" s="6">
        <f>vlookup(I54,'Point Table'!$A$2:$B$101,2,false)</f>
        <v>42.5</v>
      </c>
      <c r="Q54" s="7"/>
      <c r="R54" s="7"/>
      <c r="S54" s="13"/>
      <c r="AB54" s="1"/>
      <c r="AC54" s="1"/>
      <c r="AD54" s="1"/>
      <c r="AE54" s="1"/>
      <c r="AF54" s="1"/>
    </row>
    <row r="55">
      <c r="A55" s="1" t="s">
        <v>411</v>
      </c>
      <c r="B55" s="1" t="s">
        <v>412</v>
      </c>
      <c r="C55" s="1" t="s">
        <v>26</v>
      </c>
      <c r="D55" s="1">
        <v>57.0</v>
      </c>
      <c r="E55" s="1" t="s">
        <v>9</v>
      </c>
      <c r="F55" s="7" t="str">
        <f t="shared" si="1"/>
        <v>JimWestrichMUVRC</v>
      </c>
      <c r="G55" s="7">
        <v>0.030983796296296297</v>
      </c>
      <c r="H55" s="9">
        <f>if(C55="F",vlookup(D55,'F 10K Road'!$A$2:$B$82,2,false)*G55,vlookup(D55,'M 10K Road'!$A$2:$B$82,2,false)*G55)</f>
        <v>0.02590555208</v>
      </c>
      <c r="I55" s="6">
        <f t="shared" si="2"/>
        <v>15</v>
      </c>
      <c r="J55" s="6">
        <f>vlookup(I55,'Point Table'!$A$2:$B$101,2,false)</f>
        <v>40</v>
      </c>
      <c r="Q55" s="7"/>
      <c r="R55" s="7"/>
      <c r="S55" s="13"/>
      <c r="AB55" s="1"/>
      <c r="AC55" s="1"/>
      <c r="AD55" s="1"/>
      <c r="AE55" s="1"/>
      <c r="AF55" s="1"/>
    </row>
    <row r="56">
      <c r="A56" s="1" t="s">
        <v>416</v>
      </c>
      <c r="B56" s="1" t="s">
        <v>417</v>
      </c>
      <c r="C56" s="1" t="s">
        <v>26</v>
      </c>
      <c r="D56" s="1">
        <v>51.0</v>
      </c>
      <c r="E56" s="1" t="s">
        <v>7</v>
      </c>
      <c r="F56" s="7" t="str">
        <f t="shared" si="1"/>
        <v>AndrewBraggMGCS</v>
      </c>
      <c r="G56" s="7">
        <v>0.02952546296296296</v>
      </c>
      <c r="H56" s="9">
        <f>if(C56="F",vlookup(D56,'F 10K Road'!$A$2:$B$82,2,false)*G56,vlookup(D56,'M 10K Road'!$A$2:$B$82,2,false)*G56)</f>
        <v>0.02601488542</v>
      </c>
      <c r="I56" s="6">
        <f t="shared" si="2"/>
        <v>16</v>
      </c>
      <c r="J56" s="6">
        <f>vlookup(I56,'Point Table'!$A$2:$B$101,2,false)</f>
        <v>37.5</v>
      </c>
      <c r="Q56" s="7"/>
      <c r="R56" s="7"/>
      <c r="S56" s="13"/>
      <c r="AB56" s="1"/>
      <c r="AC56" s="1"/>
      <c r="AD56" s="1"/>
      <c r="AE56" s="1"/>
      <c r="AF56" s="1"/>
    </row>
    <row r="57">
      <c r="A57" s="1" t="s">
        <v>413</v>
      </c>
      <c r="B57" s="1" t="s">
        <v>442</v>
      </c>
      <c r="C57" s="1" t="s">
        <v>26</v>
      </c>
      <c r="D57" s="1">
        <v>72.0</v>
      </c>
      <c r="E57" s="1" t="s">
        <v>9</v>
      </c>
      <c r="F57" s="7" t="str">
        <f t="shared" si="1"/>
        <v>JohnValentineMUVRC</v>
      </c>
      <c r="G57" s="7">
        <v>0.036770833333333336</v>
      </c>
      <c r="H57" s="9">
        <f>if(C57="F",vlookup(D57,'F 10K Road'!$A$2:$B$82,2,false)*G57,vlookup(D57,'M 10K Road'!$A$2:$B$82,2,false)*G57)</f>
        <v>0.02655957292</v>
      </c>
      <c r="I57" s="6">
        <f t="shared" si="2"/>
        <v>17</v>
      </c>
      <c r="J57" s="6">
        <f>vlookup(I57,'Point Table'!$A$2:$B$101,2,false)</f>
        <v>35</v>
      </c>
      <c r="Q57" s="12"/>
      <c r="R57" s="7"/>
      <c r="S57" s="13"/>
      <c r="X57" s="1"/>
      <c r="Y57" s="1"/>
      <c r="Z57" s="1"/>
      <c r="AA57" s="1"/>
      <c r="AB57" s="1"/>
      <c r="AC57" s="1"/>
      <c r="AD57" s="1"/>
      <c r="AE57" s="1"/>
      <c r="AF57" s="1"/>
    </row>
    <row r="58">
      <c r="A58" s="1" t="s">
        <v>427</v>
      </c>
      <c r="B58" s="1" t="s">
        <v>50</v>
      </c>
      <c r="C58" s="1" t="s">
        <v>26</v>
      </c>
      <c r="D58" s="1">
        <v>38.0</v>
      </c>
      <c r="E58" s="1" t="s">
        <v>9</v>
      </c>
      <c r="F58" s="7" t="str">
        <f t="shared" si="1"/>
        <v>KyleJamesMUVRC</v>
      </c>
      <c r="G58" s="12">
        <v>0.02732638888888889</v>
      </c>
      <c r="H58" s="14">
        <f>if(C58="F",vlookup(D58,'F 10K Road'!$A$2:$B$82,2,false)*G58,vlookup(D58,'M 10K Road'!$A$2:$B$82,2,false)*G58)</f>
        <v>0.02668968403</v>
      </c>
      <c r="I58" s="6">
        <f t="shared" si="2"/>
        <v>18</v>
      </c>
      <c r="J58" s="6">
        <f>vlookup(I58,'Point Table'!$A$2:$B$101,2,false)</f>
        <v>32.5</v>
      </c>
      <c r="Q58" s="7"/>
      <c r="R58" s="7"/>
      <c r="S58" s="13"/>
      <c r="X58" s="1"/>
      <c r="Y58" s="1"/>
      <c r="Z58" s="1"/>
      <c r="AA58" s="1"/>
      <c r="AB58" s="1"/>
      <c r="AC58" s="1"/>
      <c r="AD58" s="1"/>
      <c r="AE58" s="1"/>
      <c r="AF58" s="1"/>
    </row>
    <row r="59">
      <c r="A59" s="1" t="s">
        <v>460</v>
      </c>
      <c r="B59" s="1" t="s">
        <v>50</v>
      </c>
      <c r="C59" s="1" t="s">
        <v>26</v>
      </c>
      <c r="D59" s="1">
        <v>43.0</v>
      </c>
      <c r="E59" s="1" t="s">
        <v>9</v>
      </c>
      <c r="F59" s="7" t="str">
        <f t="shared" si="1"/>
        <v>EricJamesMUVRC</v>
      </c>
      <c r="G59" s="12">
        <v>0.02912037037037037</v>
      </c>
      <c r="H59" s="14">
        <f>if(C59="F",vlookup(D59,'F 10K Road'!$A$2:$B$82,2,false)*G59,vlookup(D59,'M 10K Road'!$A$2:$B$82,2,false)*G59)</f>
        <v>0.02740518056</v>
      </c>
      <c r="I59" s="6">
        <f t="shared" si="2"/>
        <v>19</v>
      </c>
      <c r="J59" s="6">
        <f>vlookup(I59,'Point Table'!$A$2:$B$101,2,false)</f>
        <v>30</v>
      </c>
      <c r="Q59" s="7"/>
      <c r="R59" s="7"/>
      <c r="S59" s="13"/>
      <c r="Y59" s="1" t="s">
        <v>630</v>
      </c>
      <c r="AC59" s="1"/>
      <c r="AD59" s="1"/>
      <c r="AE59" s="1"/>
      <c r="AF59" s="1"/>
    </row>
    <row r="60">
      <c r="A60" s="1" t="s">
        <v>46</v>
      </c>
      <c r="B60" s="1" t="s">
        <v>47</v>
      </c>
      <c r="C60" s="1" t="s">
        <v>26</v>
      </c>
      <c r="D60" s="1">
        <v>51.0</v>
      </c>
      <c r="E60" s="1" t="s">
        <v>7</v>
      </c>
      <c r="F60" s="7" t="str">
        <f t="shared" si="1"/>
        <v>EmmetCliffordMGCS</v>
      </c>
      <c r="G60" s="7">
        <v>0.031469907407407405</v>
      </c>
      <c r="H60" s="9">
        <f>if(C60="F",vlookup(D60,'F 10K Road'!$A$2:$B$82,2,false)*G60,vlookup(D60,'M 10K Road'!$A$2:$B$82,2,false)*G60)</f>
        <v>0.02772813542</v>
      </c>
      <c r="I60" s="6">
        <f t="shared" si="2"/>
        <v>20</v>
      </c>
      <c r="J60" s="6">
        <f>vlookup(I60,'Point Table'!$A$2:$B$101,2,false)</f>
        <v>27.5</v>
      </c>
      <c r="Q60" s="7"/>
      <c r="R60" s="7"/>
      <c r="S60" s="13"/>
      <c r="X60" s="1"/>
      <c r="Y60" s="1"/>
      <c r="Z60" s="1"/>
      <c r="AA60" s="1"/>
      <c r="AB60" s="1"/>
      <c r="AC60" s="1"/>
      <c r="AD60" s="1"/>
      <c r="AE60" s="1"/>
      <c r="AF60" s="1"/>
    </row>
    <row r="61">
      <c r="A61" s="1" t="s">
        <v>48</v>
      </c>
      <c r="B61" s="1" t="s">
        <v>49</v>
      </c>
      <c r="C61" s="1" t="s">
        <v>26</v>
      </c>
      <c r="D61" s="1">
        <v>49.0</v>
      </c>
      <c r="E61" s="1" t="s">
        <v>8</v>
      </c>
      <c r="F61" s="7" t="str">
        <f t="shared" si="1"/>
        <v>ScottReiffMGDTC</v>
      </c>
      <c r="G61" s="7">
        <v>0.031747685185185184</v>
      </c>
      <c r="H61" s="9">
        <f>if(C61="F",vlookup(D61,'F 10K Road'!$A$2:$B$82,2,false)*G61,vlookup(D61,'M 10K Road'!$A$2:$B$82,2,false)*G61)</f>
        <v>0.02844910069</v>
      </c>
      <c r="I61" s="6">
        <f t="shared" si="2"/>
        <v>21</v>
      </c>
      <c r="J61" s="6">
        <f>vlookup(I61,'Point Table'!$A$2:$B$101,2,false)</f>
        <v>25</v>
      </c>
      <c r="Q61" s="12"/>
      <c r="R61" s="7"/>
      <c r="X61" s="1"/>
      <c r="Y61" s="1"/>
      <c r="Z61" s="1"/>
      <c r="AA61" s="1"/>
      <c r="AB61" s="1"/>
      <c r="AC61" s="1"/>
      <c r="AD61" s="1"/>
      <c r="AE61" s="1"/>
      <c r="AF61" s="1"/>
    </row>
    <row r="62">
      <c r="A62" s="1" t="s">
        <v>472</v>
      </c>
      <c r="B62" s="1" t="s">
        <v>197</v>
      </c>
      <c r="C62" s="1" t="s">
        <v>26</v>
      </c>
      <c r="D62" s="1">
        <v>49.0</v>
      </c>
      <c r="E62" s="1" t="s">
        <v>9</v>
      </c>
      <c r="F62" s="7" t="str">
        <f t="shared" si="1"/>
        <v>JasonFarisMUVRC</v>
      </c>
      <c r="G62" s="12">
        <v>0.03204861111111111</v>
      </c>
      <c r="H62" s="14">
        <f>if(C62="F",vlookup(D62,'F 10K Road'!$A$2:$B$82,2,false)*G62,vlookup(D62,'M 10K Road'!$A$2:$B$82,2,false)*G62)</f>
        <v>0.02871876042</v>
      </c>
      <c r="I62" s="6">
        <f t="shared" si="2"/>
        <v>22</v>
      </c>
      <c r="J62" s="6">
        <f>vlookup(I62,'Point Table'!$A$2:$B$101,2,false)</f>
        <v>23.75</v>
      </c>
      <c r="Q62" s="7"/>
      <c r="R62" s="7"/>
      <c r="S62" s="13"/>
      <c r="X62" s="1"/>
      <c r="Y62" s="1"/>
      <c r="Z62" s="1"/>
      <c r="AA62" s="1"/>
      <c r="AB62" s="1"/>
      <c r="AC62" s="1"/>
      <c r="AD62" s="1"/>
      <c r="AE62" s="1"/>
      <c r="AF62" s="1"/>
    </row>
    <row r="63">
      <c r="A63" s="1" t="s">
        <v>474</v>
      </c>
      <c r="B63" s="1" t="s">
        <v>475</v>
      </c>
      <c r="C63" s="1" t="s">
        <v>26</v>
      </c>
      <c r="D63" s="1">
        <v>52.0</v>
      </c>
      <c r="E63" s="1" t="s">
        <v>9</v>
      </c>
      <c r="F63" s="7" t="str">
        <f t="shared" si="1"/>
        <v>ToddMacKenzieMUVRC</v>
      </c>
      <c r="G63" s="12">
        <v>0.03315972222222222</v>
      </c>
      <c r="H63" s="14">
        <f>if(C63="F",vlookup(D63,'F 10K Road'!$A$2:$B$82,2,false)*G63,vlookup(D63,'M 10K Road'!$A$2:$B$82,2,false)*G63)</f>
        <v>0.02896833333</v>
      </c>
      <c r="I63" s="6">
        <f t="shared" si="2"/>
        <v>23</v>
      </c>
      <c r="J63" s="6">
        <f>vlookup(I63,'Point Table'!$A$2:$B$101,2,false)</f>
        <v>22.5</v>
      </c>
      <c r="Q63" s="7"/>
      <c r="R63" s="7"/>
      <c r="S63" s="13"/>
      <c r="X63" s="1"/>
      <c r="Y63" s="1"/>
      <c r="Z63" s="1"/>
      <c r="AA63" s="1"/>
      <c r="AB63" s="1"/>
      <c r="AC63" s="1"/>
      <c r="AD63" s="1"/>
      <c r="AE63" s="1"/>
      <c r="AF63" s="1"/>
    </row>
    <row r="64">
      <c r="A64" s="1" t="s">
        <v>48</v>
      </c>
      <c r="B64" s="1" t="s">
        <v>478</v>
      </c>
      <c r="C64" s="1" t="s">
        <v>26</v>
      </c>
      <c r="D64" s="1">
        <v>52.0</v>
      </c>
      <c r="E64" s="1" t="s">
        <v>9</v>
      </c>
      <c r="F64" s="7" t="str">
        <f t="shared" si="1"/>
        <v>ScottPauwMUVRC</v>
      </c>
      <c r="G64" s="12">
        <v>0.03324074074074074</v>
      </c>
      <c r="H64" s="14">
        <f>if(C64="F",vlookup(D64,'F 10K Road'!$A$2:$B$82,2,false)*G64,vlookup(D64,'M 10K Road'!$A$2:$B$82,2,false)*G64)</f>
        <v>0.02903911111</v>
      </c>
      <c r="I64" s="6">
        <f t="shared" si="2"/>
        <v>24</v>
      </c>
      <c r="J64" s="6">
        <f>vlookup(I64,'Point Table'!$A$2:$B$101,2,false)</f>
        <v>21.25</v>
      </c>
      <c r="Q64" s="12"/>
      <c r="R64" s="7"/>
      <c r="S64" s="13"/>
      <c r="Y64" s="1" t="s">
        <v>630</v>
      </c>
      <c r="AC64" s="1"/>
      <c r="AD64" s="1"/>
      <c r="AE64" s="1"/>
      <c r="AF64" s="1"/>
    </row>
    <row r="65">
      <c r="A65" s="1" t="s">
        <v>50</v>
      </c>
      <c r="B65" s="1" t="s">
        <v>51</v>
      </c>
      <c r="C65" s="1" t="s">
        <v>26</v>
      </c>
      <c r="D65" s="1">
        <v>48.0</v>
      </c>
      <c r="E65" s="1" t="s">
        <v>8</v>
      </c>
      <c r="F65" s="7" t="str">
        <f t="shared" si="1"/>
        <v>JamesAikenMGDTC</v>
      </c>
      <c r="G65" s="7">
        <v>0.03232638888888889</v>
      </c>
      <c r="H65" s="9">
        <f>if(C65="F",vlookup(D65,'F 10K Road'!$A$2:$B$82,2,false)*G65,vlookup(D65,'M 10K Road'!$A$2:$B$82,2,false)*G65)</f>
        <v>0.029210125</v>
      </c>
      <c r="I65" s="6">
        <f t="shared" si="2"/>
        <v>25</v>
      </c>
      <c r="J65" s="6">
        <f>vlookup(I65,'Point Table'!$A$2:$B$101,2,false)</f>
        <v>20</v>
      </c>
      <c r="Q65" s="12"/>
      <c r="S65" s="13"/>
      <c r="X65" s="1"/>
      <c r="Y65" s="1"/>
      <c r="Z65" s="1"/>
      <c r="AA65" s="1"/>
      <c r="AB65" s="1"/>
      <c r="AC65" s="1"/>
      <c r="AD65" s="1"/>
      <c r="AE65" s="1"/>
      <c r="AF65" s="1"/>
    </row>
    <row r="66">
      <c r="A66" s="1" t="s">
        <v>413</v>
      </c>
      <c r="B66" s="1" t="s">
        <v>482</v>
      </c>
      <c r="C66" s="1" t="s">
        <v>26</v>
      </c>
      <c r="D66" s="1">
        <v>49.0</v>
      </c>
      <c r="E66" s="1" t="s">
        <v>9</v>
      </c>
      <c r="F66" s="7" t="str">
        <f t="shared" si="1"/>
        <v>JohnSaroyanMUVRC</v>
      </c>
      <c r="G66" s="12">
        <v>0.03314814814814815</v>
      </c>
      <c r="H66" s="14">
        <f>if(C66="F",vlookup(D66,'F 10K Road'!$A$2:$B$82,2,false)*G66,vlookup(D66,'M 10K Road'!$A$2:$B$82,2,false)*G66)</f>
        <v>0.02970405556</v>
      </c>
      <c r="I66" s="6">
        <f t="shared" si="2"/>
        <v>26</v>
      </c>
      <c r="J66" s="6">
        <f>vlookup(I66,'Point Table'!$A$2:$B$101,2,false)</f>
        <v>18.75</v>
      </c>
      <c r="Q66" s="12"/>
      <c r="S66" s="13"/>
      <c r="AB66" s="1"/>
      <c r="AC66" s="1"/>
      <c r="AD66" s="1"/>
      <c r="AE66" s="1"/>
      <c r="AF66" s="1"/>
    </row>
    <row r="67">
      <c r="A67" s="1" t="s">
        <v>54</v>
      </c>
      <c r="B67" s="1" t="s">
        <v>55</v>
      </c>
      <c r="C67" s="1" t="s">
        <v>26</v>
      </c>
      <c r="D67" s="1">
        <v>63.0</v>
      </c>
      <c r="E67" s="1" t="s">
        <v>7</v>
      </c>
      <c r="F67" s="7" t="str">
        <f t="shared" si="1"/>
        <v>BruceContiMGCS</v>
      </c>
      <c r="G67" s="7">
        <v>0.03768518518518518</v>
      </c>
      <c r="H67" s="9">
        <f>if(C67="F",vlookup(D67,'F 10K Road'!$A$2:$B$82,2,false)*G67,vlookup(D67,'M 10K Road'!$A$2:$B$82,2,false)*G67)</f>
        <v>0.02981275</v>
      </c>
      <c r="I67" s="6">
        <f t="shared" si="2"/>
        <v>27</v>
      </c>
      <c r="J67" s="6">
        <f>vlookup(I67,'Point Table'!$A$2:$B$101,2,false)</f>
        <v>17.5</v>
      </c>
      <c r="Q67" s="12"/>
      <c r="AB67" s="1"/>
      <c r="AC67" s="1"/>
      <c r="AD67" s="1"/>
      <c r="AE67" s="1"/>
      <c r="AF67" s="1"/>
    </row>
    <row r="68">
      <c r="A68" s="1" t="s">
        <v>421</v>
      </c>
      <c r="B68" s="1" t="s">
        <v>492</v>
      </c>
      <c r="C68" s="1" t="s">
        <v>26</v>
      </c>
      <c r="D68" s="1">
        <v>66.0</v>
      </c>
      <c r="E68" s="1" t="s">
        <v>9</v>
      </c>
      <c r="F68" s="7" t="str">
        <f t="shared" si="1"/>
        <v>PatrickMcCabeMUVRC</v>
      </c>
      <c r="G68" s="7">
        <v>0.03899305555555556</v>
      </c>
      <c r="H68" s="9">
        <f>if(C68="F",vlookup(D68,'F 10K Road'!$A$2:$B$82,2,false)*G68,vlookup(D68,'M 10K Road'!$A$2:$B$82,2,false)*G68)</f>
        <v>0.0299700625</v>
      </c>
      <c r="I68" s="6">
        <f t="shared" si="2"/>
        <v>28</v>
      </c>
      <c r="J68" s="6">
        <f>vlookup(I68,'Point Table'!$A$2:$B$101,2,false)</f>
        <v>16.25</v>
      </c>
      <c r="Q68" s="12"/>
      <c r="S68" s="13"/>
      <c r="AB68" s="1"/>
      <c r="AC68" s="1"/>
      <c r="AD68" s="1"/>
      <c r="AE68" s="1"/>
      <c r="AF68" s="1"/>
    </row>
    <row r="69">
      <c r="A69" s="1" t="s">
        <v>495</v>
      </c>
      <c r="B69" s="1" t="s">
        <v>496</v>
      </c>
      <c r="C69" s="1" t="s">
        <v>26</v>
      </c>
      <c r="D69" s="1">
        <v>56.0</v>
      </c>
      <c r="E69" s="1" t="s">
        <v>10</v>
      </c>
      <c r="F69" s="7" t="str">
        <f t="shared" si="1"/>
        <v>KeithFarrenMMILL</v>
      </c>
      <c r="G69" s="7">
        <v>0.03585648148148148</v>
      </c>
      <c r="H69" s="9">
        <f>if(C69="F",vlookup(D69,'F 10K Road'!$A$2:$B$82,2,false)*G69,vlookup(D69,'M 10K Road'!$A$2:$B$82,2,false)*G69)</f>
        <v>0.03024852778</v>
      </c>
      <c r="I69" s="6">
        <f t="shared" si="2"/>
        <v>29</v>
      </c>
      <c r="J69" s="6">
        <f>vlookup(I69,'Point Table'!$A$2:$B$101,2,false)</f>
        <v>15</v>
      </c>
      <c r="Q69" s="7"/>
      <c r="S69" s="13"/>
      <c r="X69" s="1"/>
      <c r="Y69" s="1"/>
      <c r="Z69" s="1"/>
      <c r="AA69" s="1"/>
      <c r="AB69" s="1"/>
      <c r="AC69" s="1"/>
      <c r="AD69" s="1"/>
      <c r="AE69" s="1"/>
      <c r="AF69" s="1"/>
    </row>
    <row r="70">
      <c r="A70" s="1" t="s">
        <v>48</v>
      </c>
      <c r="B70" s="1" t="s">
        <v>499</v>
      </c>
      <c r="C70" s="1" t="s">
        <v>26</v>
      </c>
      <c r="D70" s="1">
        <v>46.0</v>
      </c>
      <c r="E70" s="1" t="s">
        <v>9</v>
      </c>
      <c r="F70" s="7" t="str">
        <f t="shared" si="1"/>
        <v>ScottSandersMUVRC</v>
      </c>
      <c r="G70" s="7">
        <v>0.03304398148148148</v>
      </c>
      <c r="H70" s="9">
        <f>if(C70="F",vlookup(D70,'F 10K Road'!$A$2:$B$82,2,false)*G70,vlookup(D70,'M 10K Road'!$A$2:$B$82,2,false)*G70)</f>
        <v>0.03035420139</v>
      </c>
      <c r="I70" s="6">
        <f t="shared" si="2"/>
        <v>30</v>
      </c>
      <c r="J70" s="6">
        <f>vlookup(I70,'Point Table'!$A$2:$B$101,2,false)</f>
        <v>13.75</v>
      </c>
      <c r="Q70" s="7"/>
      <c r="X70" s="1"/>
      <c r="Y70" s="1"/>
      <c r="Z70" s="1"/>
      <c r="AA70" s="1"/>
      <c r="AB70" s="1"/>
      <c r="AC70" s="1"/>
      <c r="AD70" s="1"/>
      <c r="AE70" s="1"/>
      <c r="AF70" s="1"/>
    </row>
    <row r="71">
      <c r="A71" s="1" t="s">
        <v>473</v>
      </c>
      <c r="B71" s="1" t="s">
        <v>113</v>
      </c>
      <c r="C71" s="1" t="s">
        <v>26</v>
      </c>
      <c r="D71" s="1">
        <v>66.0</v>
      </c>
      <c r="E71" s="1" t="s">
        <v>8</v>
      </c>
      <c r="F71" s="7" t="str">
        <f t="shared" si="1"/>
        <v>GarySomogieMGDTC</v>
      </c>
      <c r="G71" s="7">
        <v>0.03974537037037037</v>
      </c>
      <c r="H71" s="9">
        <f>if(C71="F",vlookup(D71,'F 10K Road'!$A$2:$B$82,2,false)*G71,vlookup(D71,'M 10K Road'!$A$2:$B$82,2,false)*G71)</f>
        <v>0.03054829167</v>
      </c>
      <c r="I71" s="6">
        <f t="shared" si="2"/>
        <v>31</v>
      </c>
      <c r="J71" s="6">
        <f>vlookup(I71,'Point Table'!$A$2:$B$101,2,false)</f>
        <v>12.5</v>
      </c>
      <c r="Q71" s="7"/>
      <c r="S71" s="13"/>
      <c r="AB71" s="1"/>
      <c r="AC71" s="1"/>
      <c r="AD71" s="1"/>
      <c r="AE71" s="1"/>
      <c r="AF71" s="1"/>
    </row>
    <row r="72">
      <c r="A72" s="1" t="s">
        <v>409</v>
      </c>
      <c r="B72" s="1" t="s">
        <v>217</v>
      </c>
      <c r="C72" s="1" t="s">
        <v>26</v>
      </c>
      <c r="D72" s="1">
        <v>47.0</v>
      </c>
      <c r="E72" s="1" t="s">
        <v>9</v>
      </c>
      <c r="F72" s="7" t="str">
        <f t="shared" si="1"/>
        <v>SeanWolfeMUVRC</v>
      </c>
      <c r="G72" s="12">
        <v>0.035034722222222224</v>
      </c>
      <c r="H72" s="14">
        <f>if(C72="F",vlookup(D72,'F 10K Road'!$A$2:$B$82,2,false)*G72,vlookup(D72,'M 10K Road'!$A$2:$B$82,2,false)*G72)</f>
        <v>0.03192013542</v>
      </c>
      <c r="I72" s="6">
        <f t="shared" si="2"/>
        <v>32</v>
      </c>
      <c r="J72" s="6">
        <f>vlookup(I72,'Point Table'!$A$2:$B$101,2,false)</f>
        <v>11.875</v>
      </c>
      <c r="Q72" s="7"/>
      <c r="S72" s="13"/>
      <c r="X72" s="1"/>
      <c r="Y72" s="1"/>
      <c r="Z72" s="1"/>
      <c r="AA72" s="1"/>
      <c r="AB72" s="1"/>
      <c r="AC72" s="1"/>
      <c r="AD72" s="1"/>
      <c r="AE72" s="1"/>
      <c r="AF72" s="1"/>
    </row>
    <row r="73">
      <c r="A73" s="1" t="s">
        <v>50</v>
      </c>
      <c r="B73" s="1" t="s">
        <v>518</v>
      </c>
      <c r="C73" s="1" t="s">
        <v>26</v>
      </c>
      <c r="D73" s="1">
        <v>58.0</v>
      </c>
      <c r="E73" s="1" t="s">
        <v>9</v>
      </c>
      <c r="F73" s="7" t="str">
        <f t="shared" si="1"/>
        <v>JamesScott KingMUVRC</v>
      </c>
      <c r="G73" s="7">
        <v>0.039050925925925926</v>
      </c>
      <c r="H73" s="9">
        <f>if(C73="F",vlookup(D73,'F 10K Road'!$A$2:$B$82,2,false)*G73,vlookup(D73,'M 10K Road'!$A$2:$B$82,2,false)*G73)</f>
        <v>0.03235759722</v>
      </c>
      <c r="I73" s="6">
        <f t="shared" si="2"/>
        <v>33</v>
      </c>
      <c r="J73" s="6">
        <f>vlookup(I73,'Point Table'!$A$2:$B$101,2,false)</f>
        <v>11.25</v>
      </c>
      <c r="Q73" s="7"/>
      <c r="X73" s="1"/>
      <c r="Y73" s="1"/>
      <c r="Z73" s="1"/>
      <c r="AA73" s="1"/>
      <c r="AB73" s="1"/>
      <c r="AC73" s="1"/>
      <c r="AD73" s="1"/>
      <c r="AE73" s="1"/>
      <c r="AF73" s="1"/>
    </row>
    <row r="74">
      <c r="A74" s="1" t="s">
        <v>505</v>
      </c>
      <c r="B74" s="1" t="s">
        <v>522</v>
      </c>
      <c r="C74" s="1" t="s">
        <v>26</v>
      </c>
      <c r="D74" s="1">
        <v>37.0</v>
      </c>
      <c r="E74" s="1" t="s">
        <v>9</v>
      </c>
      <c r="F74" s="7" t="str">
        <f t="shared" si="1"/>
        <v>RyanScelzaMUVRC</v>
      </c>
      <c r="G74" s="12">
        <v>0.03359953703703704</v>
      </c>
      <c r="H74" s="14">
        <f>if(C74="F",vlookup(D74,'F 10K Road'!$A$2:$B$82,2,false)*G74,vlookup(D74,'M 10K Road'!$A$2:$B$82,2,false)*G74)</f>
        <v>0.03300146528</v>
      </c>
      <c r="I74" s="6">
        <f t="shared" si="2"/>
        <v>34</v>
      </c>
      <c r="J74" s="6">
        <f>vlookup(I74,'Point Table'!$A$2:$B$101,2,false)</f>
        <v>10.625</v>
      </c>
      <c r="Q74" s="7"/>
      <c r="S74" s="13"/>
      <c r="X74" s="1"/>
      <c r="Y74" s="1"/>
      <c r="Z74" s="1"/>
      <c r="AA74" s="1"/>
      <c r="AB74" s="1"/>
      <c r="AC74" s="1"/>
      <c r="AD74" s="1"/>
      <c r="AE74" s="1"/>
      <c r="AF74" s="1"/>
    </row>
    <row r="75">
      <c r="A75" s="1" t="s">
        <v>523</v>
      </c>
      <c r="B75" s="1" t="s">
        <v>524</v>
      </c>
      <c r="C75" s="1" t="s">
        <v>26</v>
      </c>
      <c r="D75" s="1">
        <v>65.0</v>
      </c>
      <c r="E75" s="1" t="s">
        <v>9</v>
      </c>
      <c r="F75" s="7" t="str">
        <f t="shared" si="1"/>
        <v>MatthewLockerMUVRC</v>
      </c>
      <c r="G75" s="7">
        <v>0.04283564814814815</v>
      </c>
      <c r="H75" s="9">
        <f>if(C75="F",vlookup(D75,'F 10K Road'!$A$2:$B$82,2,false)*G75,vlookup(D75,'M 10K Road'!$A$2:$B$82,2,false)*G75)</f>
        <v>0.03324474653</v>
      </c>
      <c r="I75" s="6">
        <f t="shared" si="2"/>
        <v>35</v>
      </c>
      <c r="J75" s="6">
        <f>vlookup(I75,'Point Table'!$A$2:$B$101,2,false)</f>
        <v>10</v>
      </c>
      <c r="Q75" s="7"/>
      <c r="S75" s="13"/>
      <c r="X75" s="1"/>
      <c r="Y75" s="1"/>
      <c r="Z75" s="1"/>
      <c r="AA75" s="1"/>
      <c r="AB75" s="1"/>
      <c r="AC75" s="1"/>
      <c r="AD75" s="1"/>
      <c r="AE75" s="1"/>
      <c r="AF75" s="1"/>
    </row>
    <row r="76">
      <c r="A76" s="1" t="s">
        <v>58</v>
      </c>
      <c r="B76" s="1" t="s">
        <v>70</v>
      </c>
      <c r="C76" s="1" t="s">
        <v>26</v>
      </c>
      <c r="D76" s="1">
        <v>78.0</v>
      </c>
      <c r="E76" s="1" t="s">
        <v>9</v>
      </c>
      <c r="F76" s="7" t="str">
        <f t="shared" si="1"/>
        <v>MichaelGonnermanMUVRC</v>
      </c>
      <c r="G76" s="7">
        <v>0.05375</v>
      </c>
      <c r="H76" s="9">
        <f>if(C76="F",vlookup(D76,'F 10K Road'!$A$2:$B$82,2,false)*G76,vlookup(D76,'M 10K Road'!$A$2:$B$82,2,false)*G76)</f>
        <v>0.0353245</v>
      </c>
      <c r="I76" s="6">
        <f t="shared" si="2"/>
        <v>36</v>
      </c>
      <c r="J76" s="6">
        <f>vlookup(I76,'Point Table'!$A$2:$B$101,2,false)</f>
        <v>9.375</v>
      </c>
      <c r="Q76" s="7"/>
      <c r="S76" s="13"/>
      <c r="AB76" s="1"/>
      <c r="AC76" s="1"/>
      <c r="AD76" s="1"/>
      <c r="AE76" s="1"/>
      <c r="AF76" s="1"/>
    </row>
    <row r="77">
      <c r="A77" s="1" t="s">
        <v>58</v>
      </c>
      <c r="B77" s="1" t="s">
        <v>59</v>
      </c>
      <c r="C77" s="1" t="s">
        <v>26</v>
      </c>
      <c r="D77" s="1">
        <v>35.0</v>
      </c>
      <c r="E77" s="1" t="s">
        <v>8</v>
      </c>
      <c r="F77" s="7" t="str">
        <f t="shared" si="1"/>
        <v>MichaelElliottMGDTC</v>
      </c>
      <c r="G77" s="7">
        <v>0.03643518518518519</v>
      </c>
      <c r="H77" s="9">
        <f>if(C77="F",vlookup(D77,'F 10K Road'!$A$2:$B$82,2,false)*G77,vlookup(D77,'M 10K Road'!$A$2:$B$82,2,false)*G77)</f>
        <v>0.036103625</v>
      </c>
      <c r="I77" s="6">
        <f t="shared" si="2"/>
        <v>37</v>
      </c>
      <c r="J77" s="6">
        <f>vlookup(I77,'Point Table'!$A$2:$B$101,2,false)</f>
        <v>8.75</v>
      </c>
      <c r="Q77" s="7"/>
      <c r="S77" s="13"/>
      <c r="AB77" s="1"/>
      <c r="AC77" s="1"/>
      <c r="AD77" s="1"/>
      <c r="AE77" s="1"/>
      <c r="AF77" s="1"/>
    </row>
    <row r="78">
      <c r="A78" s="1" t="s">
        <v>497</v>
      </c>
      <c r="B78" s="1" t="s">
        <v>498</v>
      </c>
      <c r="C78" s="1" t="s">
        <v>26</v>
      </c>
      <c r="D78" s="1">
        <v>76.0</v>
      </c>
      <c r="E78" s="1" t="s">
        <v>7</v>
      </c>
      <c r="F78" s="7" t="str">
        <f t="shared" si="1"/>
        <v>RaymondBoutotteMGCS</v>
      </c>
      <c r="G78" s="7">
        <v>0.05537037037037037</v>
      </c>
      <c r="H78" s="9">
        <f>if(C78="F",vlookup(D78,'F 10K Road'!$A$2:$B$82,2,false)*G78,vlookup(D78,'M 10K Road'!$A$2:$B$82,2,false)*G78)</f>
        <v>0.03774044444</v>
      </c>
      <c r="I78" s="6">
        <f t="shared" si="2"/>
        <v>38</v>
      </c>
      <c r="J78" s="6">
        <f>vlookup(I78,'Point Table'!$A$2:$B$101,2,false)</f>
        <v>8.125</v>
      </c>
      <c r="Q78" s="7"/>
      <c r="S78" s="13"/>
      <c r="X78" s="1"/>
      <c r="Y78" s="1"/>
      <c r="Z78" s="1"/>
      <c r="AA78" s="1"/>
      <c r="AB78" s="1"/>
      <c r="AC78" s="1"/>
      <c r="AD78" s="1"/>
      <c r="AE78" s="1"/>
      <c r="AF78" s="1"/>
    </row>
    <row r="79">
      <c r="A79" s="1" t="s">
        <v>509</v>
      </c>
      <c r="B79" s="1" t="s">
        <v>543</v>
      </c>
      <c r="C79" s="1" t="s">
        <v>26</v>
      </c>
      <c r="D79" s="1">
        <v>57.0</v>
      </c>
      <c r="E79" s="1" t="s">
        <v>9</v>
      </c>
      <c r="F79" s="7" t="str">
        <f t="shared" si="1"/>
        <v>CharlesMorganMUVRC</v>
      </c>
      <c r="G79" s="7">
        <v>0.04613425925925926</v>
      </c>
      <c r="H79" s="9">
        <f>if(C79="F",vlookup(D79,'F 10K Road'!$A$2:$B$82,2,false)*G79,vlookup(D79,'M 10K Road'!$A$2:$B$82,2,false)*G79)</f>
        <v>0.03857285417</v>
      </c>
      <c r="I79" s="6">
        <f t="shared" si="2"/>
        <v>39</v>
      </c>
      <c r="J79" s="6">
        <f>vlookup(I79,'Point Table'!$A$2:$B$101,2,false)</f>
        <v>7.5</v>
      </c>
      <c r="Q79" s="7"/>
      <c r="S79" s="13"/>
      <c r="Y79" s="1" t="s">
        <v>630</v>
      </c>
      <c r="AC79" s="1"/>
      <c r="AD79" s="1"/>
      <c r="AE79" s="1"/>
      <c r="AF79" s="1"/>
    </row>
    <row r="80">
      <c r="A80" s="1" t="s">
        <v>509</v>
      </c>
      <c r="B80" s="1" t="s">
        <v>510</v>
      </c>
      <c r="C80" s="1" t="s">
        <v>26</v>
      </c>
      <c r="D80" s="1">
        <v>75.0</v>
      </c>
      <c r="E80" s="1" t="s">
        <v>8</v>
      </c>
      <c r="F80" s="7" t="str">
        <f t="shared" si="1"/>
        <v>CharlesMorgansonMGDTC</v>
      </c>
      <c r="G80" s="7">
        <v>0.05744212962962963</v>
      </c>
      <c r="H80" s="9">
        <f>if(C80="F",vlookup(D80,'F 10K Road'!$A$2:$B$82,2,false)*G80,vlookup(D80,'M 10K Road'!$A$2:$B$82,2,false)*G80)</f>
        <v>0.03979590741</v>
      </c>
      <c r="I80" s="6">
        <f t="shared" si="2"/>
        <v>40</v>
      </c>
      <c r="J80" s="6">
        <f>vlookup(I80,'Point Table'!$A$2:$B$101,2,false)</f>
        <v>6.875</v>
      </c>
      <c r="Q80" s="7"/>
      <c r="S80" s="13"/>
      <c r="X80" s="1"/>
      <c r="Y80" s="1"/>
      <c r="Z80" s="1"/>
      <c r="AA80" s="1"/>
      <c r="AB80" s="1"/>
      <c r="AC80" s="1"/>
      <c r="AD80" s="1"/>
      <c r="AE80" s="1"/>
      <c r="AF80" s="1"/>
    </row>
    <row r="81">
      <c r="A81" s="1" t="s">
        <v>396</v>
      </c>
      <c r="B81" s="1" t="s">
        <v>511</v>
      </c>
      <c r="C81" s="1" t="s">
        <v>26</v>
      </c>
      <c r="D81" s="1">
        <v>58.0</v>
      </c>
      <c r="E81" s="1" t="s">
        <v>8</v>
      </c>
      <c r="F81" s="7" t="str">
        <f t="shared" si="1"/>
        <v>PaulSchofieldMGDTC</v>
      </c>
      <c r="G81" s="7">
        <v>0.05087962962962963</v>
      </c>
      <c r="H81" s="9">
        <f>if(C81="F",vlookup(D81,'F 10K Road'!$A$2:$B$82,2,false)*G81,vlookup(D81,'M 10K Road'!$A$2:$B$82,2,false)*G81)</f>
        <v>0.04215886111</v>
      </c>
      <c r="I81" s="6">
        <f t="shared" si="2"/>
        <v>41</v>
      </c>
      <c r="J81" s="6">
        <f>vlookup(I81,'Point Table'!$A$2:$B$101,2,false)</f>
        <v>6.25</v>
      </c>
      <c r="Q81" s="7"/>
      <c r="S81" s="13"/>
      <c r="Y81" s="1" t="s">
        <v>630</v>
      </c>
      <c r="Z81" s="1" t="s">
        <v>630</v>
      </c>
      <c r="AA81" s="1" t="s">
        <v>630</v>
      </c>
      <c r="AB81" s="1" t="s">
        <v>630</v>
      </c>
      <c r="AC81" s="1" t="s">
        <v>630</v>
      </c>
    </row>
    <row r="82">
      <c r="Q82" s="12"/>
      <c r="X82" s="1"/>
      <c r="Y82" s="1"/>
      <c r="Z82" s="1"/>
      <c r="AA82" s="1"/>
      <c r="AB82" s="1"/>
      <c r="AC82" s="1"/>
      <c r="AD82" s="1"/>
      <c r="AE82" s="1"/>
      <c r="AF82" s="1"/>
    </row>
    <row r="83">
      <c r="Q83" s="12"/>
      <c r="S83" s="13"/>
      <c r="AB83" s="1"/>
      <c r="AC83" s="1"/>
      <c r="AD83" s="1"/>
      <c r="AE83" s="1"/>
      <c r="AF83" s="1"/>
    </row>
    <row r="84">
      <c r="Q84" s="12"/>
      <c r="S84" s="13"/>
      <c r="X84" s="1"/>
      <c r="Y84" s="1"/>
      <c r="Z84" s="1"/>
      <c r="AA84" s="1"/>
      <c r="AB84" s="1"/>
      <c r="AC84" s="1"/>
      <c r="AD84" s="1"/>
      <c r="AE84" s="1"/>
      <c r="AF84" s="1"/>
    </row>
    <row r="85">
      <c r="Q85" s="12"/>
      <c r="S85" s="13"/>
      <c r="Z85" s="1"/>
      <c r="AA85" s="1"/>
      <c r="AB85" s="1"/>
      <c r="AC85" s="1"/>
      <c r="AD85" s="1"/>
      <c r="AE85" s="1"/>
      <c r="AF85" s="1"/>
    </row>
    <row r="86">
      <c r="Q86" s="12"/>
      <c r="S86" s="13"/>
      <c r="Y86" s="1" t="s">
        <v>630</v>
      </c>
      <c r="Z86" s="1" t="s">
        <v>630</v>
      </c>
      <c r="AA86" s="1" t="s">
        <v>630</v>
      </c>
      <c r="AE86" s="1"/>
      <c r="AF86" s="1"/>
    </row>
    <row r="87">
      <c r="Q87" s="12"/>
      <c r="S87" s="13"/>
      <c r="AA87" s="1"/>
      <c r="AB87" s="1"/>
      <c r="AC87" s="1"/>
      <c r="AD87" s="1"/>
      <c r="AE87" s="1"/>
      <c r="AF87" s="1"/>
    </row>
    <row r="88">
      <c r="Q88" s="12"/>
      <c r="S88" s="13"/>
      <c r="X88" s="1"/>
      <c r="Y88" s="1"/>
      <c r="Z88" s="1"/>
      <c r="AA88" s="1"/>
      <c r="AB88" s="1"/>
      <c r="AC88" s="1"/>
      <c r="AD88" s="1"/>
      <c r="AE88" s="1"/>
      <c r="AF88" s="1"/>
    </row>
    <row r="89">
      <c r="Q89" s="12"/>
      <c r="S89" s="13"/>
      <c r="X89" s="1"/>
      <c r="Y89" s="1"/>
      <c r="Z89" s="1"/>
      <c r="AA89" s="1"/>
      <c r="AB89" s="1"/>
      <c r="AC89" s="1"/>
      <c r="AD89" s="1"/>
      <c r="AE89" s="1"/>
      <c r="AF89" s="1"/>
    </row>
    <row r="90">
      <c r="Q90" s="12"/>
      <c r="S90" s="13"/>
      <c r="Z90" s="1"/>
      <c r="AA90" s="1"/>
      <c r="AB90" s="1"/>
      <c r="AC90" s="1"/>
      <c r="AD90" s="1"/>
      <c r="AE90" s="1"/>
      <c r="AF90" s="1"/>
    </row>
    <row r="91">
      <c r="Q91" s="12"/>
      <c r="S91" s="13"/>
      <c r="X91" s="1"/>
      <c r="Y91" s="1"/>
      <c r="Z91" s="1"/>
      <c r="AA91" s="1"/>
      <c r="AB91" s="1"/>
      <c r="AC91" s="1"/>
      <c r="AD91" s="1"/>
      <c r="AE91" s="1"/>
      <c r="AF91" s="1"/>
    </row>
    <row r="92">
      <c r="Q92" s="12"/>
      <c r="S92" s="13"/>
      <c r="Z92" s="1"/>
      <c r="AA92" s="1"/>
      <c r="AB92" s="1"/>
      <c r="AC92" s="1"/>
      <c r="AD92" s="1"/>
      <c r="AE92" s="1"/>
      <c r="AF92" s="1"/>
    </row>
    <row r="93">
      <c r="Q93" s="12"/>
      <c r="X93" s="1"/>
      <c r="Y93" s="1"/>
      <c r="Z93" s="1"/>
      <c r="AA93" s="1"/>
      <c r="AB93" s="1"/>
      <c r="AC93" s="1"/>
      <c r="AD93" s="1"/>
      <c r="AE93" s="1"/>
      <c r="AF93" s="1"/>
    </row>
    <row r="94">
      <c r="Q94" s="12"/>
      <c r="S94" s="13"/>
      <c r="X94" s="1"/>
      <c r="Y94" s="1"/>
      <c r="Z94" s="1"/>
      <c r="AA94" s="1"/>
      <c r="AB94" s="1"/>
      <c r="AC94" s="1"/>
      <c r="AD94" s="1"/>
      <c r="AE94" s="1"/>
      <c r="AF94" s="1"/>
    </row>
    <row r="95">
      <c r="Q95" s="12"/>
      <c r="S95" s="13"/>
      <c r="Y95" s="1"/>
      <c r="Z95" s="1"/>
      <c r="AA95" s="1"/>
      <c r="AB95" s="1"/>
      <c r="AC95" s="1"/>
      <c r="AD95" s="1"/>
      <c r="AE95" s="1"/>
      <c r="AF95" s="1"/>
    </row>
    <row r="96">
      <c r="Q96" s="12"/>
      <c r="S96" s="13"/>
      <c r="Y96" s="1"/>
      <c r="Z96" s="1"/>
      <c r="AA96" s="1"/>
      <c r="AB96" s="1"/>
      <c r="AC96" s="1"/>
      <c r="AD96" s="1"/>
      <c r="AE96" s="1"/>
      <c r="AF96" s="1"/>
    </row>
    <row r="97">
      <c r="Q97" s="12"/>
      <c r="Z97" s="1"/>
      <c r="AA97" s="1"/>
      <c r="AB97" s="1"/>
      <c r="AC97" s="1"/>
      <c r="AD97" s="1"/>
      <c r="AE97" s="1"/>
      <c r="AF97" s="1"/>
    </row>
    <row r="98">
      <c r="Q98" s="12"/>
      <c r="X98" s="1"/>
      <c r="Y98" s="1"/>
      <c r="Z98" s="1"/>
      <c r="AA98" s="1"/>
      <c r="AB98" s="1"/>
      <c r="AC98" s="1"/>
      <c r="AD98" s="1"/>
      <c r="AE98" s="1"/>
      <c r="AF98" s="1"/>
    </row>
    <row r="99">
      <c r="Q99" s="12"/>
      <c r="X99" s="1"/>
      <c r="Y99" s="1"/>
      <c r="Z99" s="1"/>
      <c r="AA99" s="1"/>
      <c r="AB99" s="1"/>
      <c r="AC99" s="1"/>
      <c r="AD99" s="1"/>
      <c r="AE99" s="1"/>
      <c r="AF99" s="1"/>
    </row>
    <row r="100">
      <c r="Q100" s="12"/>
      <c r="X100" s="1"/>
      <c r="Y100" s="1"/>
      <c r="Z100" s="1"/>
      <c r="AA100" s="1"/>
      <c r="AB100" s="1"/>
      <c r="AC100" s="1"/>
      <c r="AD100" s="1"/>
      <c r="AE100" s="1"/>
      <c r="AF100" s="1"/>
    </row>
    <row r="101">
      <c r="Q101" s="12"/>
      <c r="S101" s="13"/>
      <c r="X101" s="1"/>
      <c r="Y101" s="1"/>
      <c r="Z101" s="1"/>
      <c r="AA101" s="1"/>
      <c r="AB101" s="1"/>
      <c r="AC101" s="1"/>
      <c r="AD101" s="1"/>
      <c r="AE101" s="1"/>
      <c r="AF101" s="1"/>
    </row>
    <row r="102">
      <c r="Q102" s="7"/>
      <c r="Z102" s="1"/>
      <c r="AA102" s="1"/>
      <c r="AB102" s="1"/>
      <c r="AC102" s="1"/>
      <c r="AD102" s="1"/>
      <c r="AE102" s="1"/>
      <c r="AF102" s="1"/>
    </row>
    <row r="103">
      <c r="Q103" s="7"/>
      <c r="Y103" s="1"/>
      <c r="Z103" s="1"/>
      <c r="AA103" s="1"/>
      <c r="AB103" s="1"/>
      <c r="AC103" s="1"/>
      <c r="AD103" s="1"/>
      <c r="AE103" s="1"/>
      <c r="AF103" s="1"/>
    </row>
    <row r="104">
      <c r="Q104" s="7"/>
      <c r="S104" s="13"/>
      <c r="Z104" s="1"/>
      <c r="AA104" s="1"/>
      <c r="AB104" s="1"/>
      <c r="AC104" s="1"/>
      <c r="AD104" s="1"/>
      <c r="AE104" s="1"/>
      <c r="AF104" s="1"/>
    </row>
    <row r="105">
      <c r="Q105" s="7"/>
      <c r="S105" s="13"/>
      <c r="Y105" s="1"/>
      <c r="Z105" s="1"/>
      <c r="AA105" s="1"/>
      <c r="AB105" s="1"/>
      <c r="AC105" s="1"/>
      <c r="AD105" s="1"/>
      <c r="AE105" s="1"/>
      <c r="AF105" s="1"/>
    </row>
    <row r="106">
      <c r="Q106" s="7"/>
      <c r="X106" s="1"/>
      <c r="Y106" s="1"/>
      <c r="Z106" s="1"/>
      <c r="AA106" s="1"/>
      <c r="AB106" s="1"/>
      <c r="AC106" s="1"/>
      <c r="AD106" s="1"/>
      <c r="AE106" s="1"/>
      <c r="AF106" s="1"/>
    </row>
    <row r="107">
      <c r="Q107" s="7"/>
      <c r="X107" s="1"/>
      <c r="Y107" s="1"/>
      <c r="Z107" s="1"/>
      <c r="AA107" s="1"/>
      <c r="AB107" s="1"/>
      <c r="AC107" s="1"/>
      <c r="AD107" s="1"/>
      <c r="AE107" s="1"/>
      <c r="AF107" s="1"/>
    </row>
    <row r="108">
      <c r="Q108" s="7"/>
      <c r="Y108" s="1"/>
      <c r="Z108" s="1"/>
      <c r="AA108" s="1"/>
      <c r="AB108" s="1"/>
      <c r="AC108" s="1"/>
      <c r="AD108" s="1"/>
      <c r="AE108" s="1"/>
      <c r="AF108" s="1"/>
    </row>
    <row r="109">
      <c r="Q109" s="7"/>
      <c r="S109" s="13"/>
      <c r="X109" s="1"/>
      <c r="Y109" s="1"/>
      <c r="Z109" s="1"/>
      <c r="AA109" s="1"/>
      <c r="AB109" s="1"/>
      <c r="AC109" s="1"/>
      <c r="AD109" s="1"/>
      <c r="AE109" s="1"/>
      <c r="AF109" s="1"/>
    </row>
    <row r="110">
      <c r="Q110" s="7"/>
      <c r="S110" s="13"/>
      <c r="Y110" s="1"/>
      <c r="Z110" s="1"/>
      <c r="AA110" s="1"/>
      <c r="AB110" s="1"/>
      <c r="AC110" s="1"/>
      <c r="AD110" s="1"/>
      <c r="AE110" s="1"/>
      <c r="AF110" s="1"/>
    </row>
    <row r="111">
      <c r="Q111" s="7"/>
      <c r="S111" s="13"/>
      <c r="Y111" s="1"/>
      <c r="Z111" s="1"/>
      <c r="AA111" s="1"/>
      <c r="AB111" s="1"/>
      <c r="AC111" s="1"/>
      <c r="AD111" s="1"/>
      <c r="AE111" s="1"/>
      <c r="AF111" s="1"/>
    </row>
    <row r="112">
      <c r="Q112" s="7"/>
      <c r="S112" s="13"/>
      <c r="Z112" s="1"/>
      <c r="AA112" s="1"/>
      <c r="AB112" s="1"/>
      <c r="AC112" s="1"/>
      <c r="AD112" s="1"/>
      <c r="AE112" s="1"/>
      <c r="AF112" s="1"/>
    </row>
    <row r="113">
      <c r="Q113" s="7"/>
      <c r="S113" s="13"/>
      <c r="Y113" s="1"/>
      <c r="Z113" s="1"/>
      <c r="AA113" s="1"/>
      <c r="AB113" s="1"/>
      <c r="AC113" s="1"/>
      <c r="AD113" s="1"/>
      <c r="AE113" s="1"/>
      <c r="AF113" s="1"/>
    </row>
    <row r="114">
      <c r="S114" s="13"/>
      <c r="Y114" s="1"/>
      <c r="Z114" s="1"/>
      <c r="AA114" s="1"/>
      <c r="AB114" s="1"/>
      <c r="AC114" s="1"/>
      <c r="AD114" s="1"/>
      <c r="AE114" s="1"/>
      <c r="AF114" s="1"/>
    </row>
  </sheetData>
  <autoFilter ref="$A$1:$J$81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hidden="1" min="6" max="6" width="12.63"/>
    <col customWidth="1" min="16" max="16" width="25.5"/>
  </cols>
  <sheetData>
    <row r="1">
      <c r="A1" s="1" t="s">
        <v>623</v>
      </c>
      <c r="B1" s="1" t="s">
        <v>624</v>
      </c>
      <c r="C1" s="1" t="s">
        <v>21</v>
      </c>
      <c r="D1" s="1" t="s">
        <v>22</v>
      </c>
      <c r="E1" s="1" t="s">
        <v>625</v>
      </c>
      <c r="F1" s="1" t="s">
        <v>62</v>
      </c>
      <c r="G1" s="1" t="s">
        <v>626</v>
      </c>
      <c r="H1" s="1" t="s">
        <v>627</v>
      </c>
      <c r="I1" s="1" t="s">
        <v>628</v>
      </c>
      <c r="J1" s="1" t="s">
        <v>629</v>
      </c>
      <c r="R1" s="1" t="s">
        <v>635</v>
      </c>
    </row>
    <row r="2">
      <c r="A2" s="1" t="s">
        <v>31</v>
      </c>
      <c r="B2" s="1" t="s">
        <v>32</v>
      </c>
      <c r="C2" s="1" t="s">
        <v>33</v>
      </c>
      <c r="D2" s="1">
        <v>57.0</v>
      </c>
      <c r="E2" s="1" t="s">
        <v>9</v>
      </c>
      <c r="F2" s="7" t="str">
        <f t="shared" ref="F2:F131" si="1">A2&amp;B2&amp;C2&amp;E2</f>
        <v>PamMooreFUVRC</v>
      </c>
      <c r="G2" s="7">
        <v>0.06975694444444444</v>
      </c>
      <c r="H2" s="7">
        <f>if(C2="F",vlookup(D2,'F Half'!$A$2:$B$82,2,false)*G2,vlookup(D2,'M Half'!$A$2:$B$82,2,false)*G2)</f>
        <v>0.05655195486</v>
      </c>
      <c r="I2" s="6">
        <f t="shared" ref="I2:I131" si="2">countifs($C$2:$C$131,C2,$H$2:$H$131,"&lt;"&amp;H2)+1</f>
        <v>1</v>
      </c>
      <c r="J2" s="6">
        <f>vlookup(I2,'Point Table'!$A$2:$B$101,2,false)</f>
        <v>100</v>
      </c>
      <c r="R2" s="7">
        <v>0.10197916666666666</v>
      </c>
    </row>
    <row r="3">
      <c r="A3" s="1" t="s">
        <v>67</v>
      </c>
      <c r="B3" s="1" t="s">
        <v>68</v>
      </c>
      <c r="C3" s="1" t="s">
        <v>33</v>
      </c>
      <c r="D3" s="1">
        <v>62.0</v>
      </c>
      <c r="E3" s="1" t="s">
        <v>8</v>
      </c>
      <c r="F3" s="7" t="str">
        <f t="shared" si="1"/>
        <v>GiniNicholsFGDTC</v>
      </c>
      <c r="G3" s="7">
        <v>0.07612268518518518</v>
      </c>
      <c r="H3" s="7">
        <f>if(C3="F",vlookup(D3,'F Half'!$A$2:$B$82,2,false)*G3,vlookup(D3,'M Half'!$A$2:$B$82,2,false)*G3)</f>
        <v>0.05775428125</v>
      </c>
      <c r="I3" s="6">
        <f t="shared" si="2"/>
        <v>2</v>
      </c>
      <c r="J3" s="6">
        <f>vlookup(I3,'Point Table'!$A$2:$B$101,2,false)</f>
        <v>95</v>
      </c>
      <c r="R3" s="7">
        <v>0.05350694444444445</v>
      </c>
    </row>
    <row r="4">
      <c r="A4" s="1" t="s">
        <v>71</v>
      </c>
      <c r="B4" s="1" t="s">
        <v>72</v>
      </c>
      <c r="C4" s="1" t="s">
        <v>33</v>
      </c>
      <c r="D4" s="1">
        <v>49.0</v>
      </c>
      <c r="E4" s="1" t="s">
        <v>7</v>
      </c>
      <c r="F4" s="7" t="str">
        <f t="shared" si="1"/>
        <v>YukiChorneyFGCS</v>
      </c>
      <c r="G4" s="7">
        <v>0.06613425925925925</v>
      </c>
      <c r="H4" s="7">
        <f>if(C4="F",vlookup(D4,'F Half'!$A$2:$B$82,2,false)*G4,vlookup(D4,'M Half'!$A$2:$B$82,2,false)*G4)</f>
        <v>0.05911741435</v>
      </c>
      <c r="I4" s="6">
        <f t="shared" si="2"/>
        <v>3</v>
      </c>
      <c r="J4" s="6">
        <f>vlookup(I4,'Point Table'!$A$2:$B$101,2,false)</f>
        <v>90</v>
      </c>
      <c r="R4" s="7">
        <v>0.05417824074074074</v>
      </c>
    </row>
    <row r="5">
      <c r="A5" s="1" t="s">
        <v>73</v>
      </c>
      <c r="B5" s="1" t="s">
        <v>74</v>
      </c>
      <c r="C5" s="1" t="s">
        <v>33</v>
      </c>
      <c r="D5" s="1">
        <v>38.0</v>
      </c>
      <c r="E5" s="1" t="s">
        <v>10</v>
      </c>
      <c r="F5" s="7" t="str">
        <f t="shared" si="1"/>
        <v>MaryKleneFMILL</v>
      </c>
      <c r="G5" s="7">
        <v>0.060648148148148145</v>
      </c>
      <c r="H5" s="7">
        <f>if(C5="F",vlookup(D5,'F Half'!$A$2:$B$82,2,false)*G5,vlookup(D5,'M Half'!$A$2:$B$82,2,false)*G5)</f>
        <v>0.05934421296</v>
      </c>
      <c r="I5" s="6">
        <f t="shared" si="2"/>
        <v>4</v>
      </c>
      <c r="J5" s="6">
        <f>vlookup(I5,'Point Table'!$A$2:$B$101,2,false)</f>
        <v>85</v>
      </c>
      <c r="R5" s="7">
        <v>0.05949074074074074</v>
      </c>
    </row>
    <row r="6">
      <c r="A6" s="1" t="s">
        <v>31</v>
      </c>
      <c r="B6" s="1" t="s">
        <v>105</v>
      </c>
      <c r="C6" s="1" t="s">
        <v>33</v>
      </c>
      <c r="D6" s="1">
        <v>61.0</v>
      </c>
      <c r="E6" s="1" t="s">
        <v>7</v>
      </c>
      <c r="F6" s="7" t="str">
        <f t="shared" si="1"/>
        <v>PamTriest-HallahanFGCS</v>
      </c>
      <c r="G6" s="7">
        <v>0.07922453703703704</v>
      </c>
      <c r="H6" s="7">
        <f>if(C6="F",vlookup(D6,'F Half'!$A$2:$B$82,2,false)*G6,vlookup(D6,'M Half'!$A$2:$B$82,2,false)*G6)</f>
        <v>0.06093159144</v>
      </c>
      <c r="I6" s="6">
        <f t="shared" si="2"/>
        <v>5</v>
      </c>
      <c r="J6" s="6">
        <f>vlookup(I6,'Point Table'!$A$2:$B$101,2,false)</f>
        <v>80</v>
      </c>
      <c r="R6" s="7">
        <v>0.06023148148148148</v>
      </c>
    </row>
    <row r="7">
      <c r="A7" s="1" t="s">
        <v>79</v>
      </c>
      <c r="B7" s="1" t="s">
        <v>80</v>
      </c>
      <c r="C7" s="1" t="s">
        <v>33</v>
      </c>
      <c r="D7" s="1">
        <v>34.0</v>
      </c>
      <c r="E7" s="1" t="s">
        <v>9</v>
      </c>
      <c r="F7" s="7" t="str">
        <f t="shared" si="1"/>
        <v>HannahTaskaFUVRC</v>
      </c>
      <c r="G7" s="7">
        <v>0.062175925925925926</v>
      </c>
      <c r="H7" s="7">
        <f>if(C7="F",vlookup(D7,'F Half'!$A$2:$B$82,2,false)*G7,vlookup(D7,'M Half'!$A$2:$B$82,2,false)*G7)</f>
        <v>0.06176556481</v>
      </c>
      <c r="I7" s="6">
        <f t="shared" si="2"/>
        <v>6</v>
      </c>
      <c r="J7" s="6">
        <f>vlookup(I7,'Point Table'!$A$2:$B$101,2,false)</f>
        <v>75</v>
      </c>
      <c r="R7" s="7">
        <v>0.06479166666666666</v>
      </c>
    </row>
    <row r="8">
      <c r="A8" s="1" t="s">
        <v>34</v>
      </c>
      <c r="B8" s="1" t="s">
        <v>35</v>
      </c>
      <c r="C8" s="1" t="s">
        <v>33</v>
      </c>
      <c r="D8" s="1">
        <v>73.0</v>
      </c>
      <c r="E8" s="1" t="s">
        <v>7</v>
      </c>
      <c r="F8" s="7" t="str">
        <f t="shared" si="1"/>
        <v>AlineKenneyFGCS</v>
      </c>
      <c r="G8" s="7">
        <v>0.09704861111111111</v>
      </c>
      <c r="H8" s="7">
        <f>if(C8="F",vlookup(D8,'F Half'!$A$2:$B$82,2,false)*G8,vlookup(D8,'M Half'!$A$2:$B$82,2,false)*G8)</f>
        <v>0.06252842014</v>
      </c>
      <c r="I8" s="6">
        <f t="shared" si="2"/>
        <v>7</v>
      </c>
      <c r="J8" s="6">
        <f>vlookup(I8,'Point Table'!$A$2:$B$101,2,false)</f>
        <v>70</v>
      </c>
      <c r="R8" s="7">
        <v>0.06480324074074074</v>
      </c>
    </row>
    <row r="9">
      <c r="A9" s="1" t="s">
        <v>40</v>
      </c>
      <c r="B9" s="1" t="s">
        <v>41</v>
      </c>
      <c r="C9" s="1" t="s">
        <v>33</v>
      </c>
      <c r="D9" s="1">
        <v>34.0</v>
      </c>
      <c r="E9" s="1" t="s">
        <v>7</v>
      </c>
      <c r="F9" s="7" t="str">
        <f t="shared" si="1"/>
        <v>GabrielaWebberFGCS</v>
      </c>
      <c r="G9" s="7">
        <v>0.06480324074074074</v>
      </c>
      <c r="H9" s="7">
        <f>if(C9="F",vlookup(D9,'F Half'!$A$2:$B$82,2,false)*G9,vlookup(D9,'M Half'!$A$2:$B$82,2,false)*G9)</f>
        <v>0.06437553935</v>
      </c>
      <c r="I9" s="6">
        <f t="shared" si="2"/>
        <v>8</v>
      </c>
      <c r="J9" s="6">
        <f>vlookup(I9,'Point Table'!$A$2:$B$101,2,false)</f>
        <v>65</v>
      </c>
      <c r="R9" s="7">
        <v>0.06530092592592593</v>
      </c>
    </row>
    <row r="10">
      <c r="A10" s="1" t="s">
        <v>122</v>
      </c>
      <c r="B10" s="1" t="s">
        <v>123</v>
      </c>
      <c r="C10" s="1" t="s">
        <v>33</v>
      </c>
      <c r="D10" s="1">
        <v>53.0</v>
      </c>
      <c r="E10" s="1" t="s">
        <v>10</v>
      </c>
      <c r="F10" s="7" t="str">
        <f t="shared" si="1"/>
        <v>RoxaneGagnonFMILL</v>
      </c>
      <c r="G10" s="7">
        <v>0.07571759259259259</v>
      </c>
      <c r="H10" s="7">
        <f>if(C10="F",vlookup(D10,'F Half'!$A$2:$B$82,2,false)*G10,vlookup(D10,'M Half'!$A$2:$B$82,2,false)*G10)</f>
        <v>0.06453410417</v>
      </c>
      <c r="I10" s="6">
        <f t="shared" si="2"/>
        <v>9</v>
      </c>
      <c r="J10" s="6">
        <f>vlookup(I10,'Point Table'!$A$2:$B$101,2,false)</f>
        <v>60</v>
      </c>
      <c r="R10" s="7">
        <v>0.06613425925925925</v>
      </c>
    </row>
    <row r="11">
      <c r="A11" s="1" t="s">
        <v>126</v>
      </c>
      <c r="B11" s="1" t="s">
        <v>127</v>
      </c>
      <c r="C11" s="1" t="s">
        <v>33</v>
      </c>
      <c r="D11" s="1">
        <v>59.0</v>
      </c>
      <c r="E11" s="1" t="s">
        <v>12</v>
      </c>
      <c r="F11" s="7" t="str">
        <f t="shared" si="1"/>
        <v>KathleenJaworskiFGMRC</v>
      </c>
      <c r="G11" s="7">
        <v>0.08266203703703703</v>
      </c>
      <c r="H11" s="7">
        <f>if(C11="F",vlookup(D11,'F Half'!$A$2:$B$82,2,false)*G11,vlookup(D11,'M Half'!$A$2:$B$82,2,false)*G11)</f>
        <v>0.06529474306</v>
      </c>
      <c r="I11" s="6">
        <f t="shared" si="2"/>
        <v>10</v>
      </c>
      <c r="J11" s="6">
        <f>vlookup(I11,'Point Table'!$A$2:$B$101,2,false)</f>
        <v>55</v>
      </c>
      <c r="R11" s="7">
        <v>0.06796296296296296</v>
      </c>
    </row>
    <row r="12">
      <c r="A12" s="1" t="s">
        <v>36</v>
      </c>
      <c r="B12" s="1" t="s">
        <v>37</v>
      </c>
      <c r="C12" s="1" t="s">
        <v>33</v>
      </c>
      <c r="D12" s="1">
        <v>55.0</v>
      </c>
      <c r="E12" s="1" t="s">
        <v>7</v>
      </c>
      <c r="F12" s="7" t="str">
        <f t="shared" si="1"/>
        <v>MelissaWuFGCS</v>
      </c>
      <c r="G12" s="7">
        <v>0.07907407407407407</v>
      </c>
      <c r="H12" s="7">
        <f>if(C12="F",vlookup(D12,'F Half'!$A$2:$B$82,2,false)*G12,vlookup(D12,'M Half'!$A$2:$B$82,2,false)*G12)</f>
        <v>0.06575009259</v>
      </c>
      <c r="I12" s="6">
        <f t="shared" si="2"/>
        <v>11</v>
      </c>
      <c r="J12" s="6">
        <f>vlookup(I12,'Point Table'!$A$2:$B$101,2,false)</f>
        <v>50</v>
      </c>
      <c r="R12" s="7">
        <v>0.07086805555555556</v>
      </c>
    </row>
    <row r="13">
      <c r="A13" s="1" t="s">
        <v>137</v>
      </c>
      <c r="B13" s="1" t="s">
        <v>138</v>
      </c>
      <c r="C13" s="1" t="s">
        <v>33</v>
      </c>
      <c r="D13" s="1">
        <v>50.0</v>
      </c>
      <c r="E13" s="1" t="s">
        <v>9</v>
      </c>
      <c r="F13" s="7" t="str">
        <f t="shared" si="1"/>
        <v>NancyDunbarFUVRC</v>
      </c>
      <c r="G13" s="7">
        <v>0.07618055555555556</v>
      </c>
      <c r="H13" s="7">
        <f>if(C13="F",vlookup(D13,'F Half'!$A$2:$B$82,2,false)*G13,vlookup(D13,'M Half'!$A$2:$B$82,2,false)*G13)</f>
        <v>0.06730552083</v>
      </c>
      <c r="I13" s="6">
        <f t="shared" si="2"/>
        <v>12</v>
      </c>
      <c r="J13" s="6">
        <f>vlookup(I13,'Point Table'!$A$2:$B$101,2,false)</f>
        <v>47.5</v>
      </c>
      <c r="R13" s="7">
        <v>0.07271990740740741</v>
      </c>
    </row>
    <row r="14">
      <c r="A14" s="1" t="s">
        <v>143</v>
      </c>
      <c r="B14" s="1" t="s">
        <v>144</v>
      </c>
      <c r="C14" s="1" t="s">
        <v>33</v>
      </c>
      <c r="D14" s="1">
        <v>33.0</v>
      </c>
      <c r="E14" s="1" t="s">
        <v>10</v>
      </c>
      <c r="F14" s="7" t="str">
        <f t="shared" si="1"/>
        <v>MargaritaDuncanFMILL</v>
      </c>
      <c r="G14" s="7">
        <v>0.06902777777777777</v>
      </c>
      <c r="H14" s="7">
        <f>if(C14="F",vlookup(D14,'F Half'!$A$2:$B$82,2,false)*G14,vlookup(D14,'M Half'!$A$2:$B$82,2,false)*G14)</f>
        <v>0.06873786111</v>
      </c>
      <c r="I14" s="6">
        <f t="shared" si="2"/>
        <v>13</v>
      </c>
      <c r="J14" s="6">
        <f>vlookup(I14,'Point Table'!$A$2:$B$101,2,false)</f>
        <v>45</v>
      </c>
      <c r="R14" s="7">
        <v>0.07271990740740741</v>
      </c>
    </row>
    <row r="15">
      <c r="A15" s="1" t="s">
        <v>81</v>
      </c>
      <c r="B15" s="1" t="s">
        <v>82</v>
      </c>
      <c r="C15" s="1" t="s">
        <v>33</v>
      </c>
      <c r="D15" s="1">
        <v>59.0</v>
      </c>
      <c r="E15" s="1" t="s">
        <v>8</v>
      </c>
      <c r="F15" s="7" t="str">
        <f t="shared" si="1"/>
        <v>DeniseSarnieFGDTC</v>
      </c>
      <c r="G15" s="7">
        <v>0.08708333333333333</v>
      </c>
      <c r="H15" s="7">
        <f>if(C15="F",vlookup(D15,'F Half'!$A$2:$B$82,2,false)*G15,vlookup(D15,'M Half'!$A$2:$B$82,2,false)*G15)</f>
        <v>0.068787125</v>
      </c>
      <c r="I15" s="6">
        <f t="shared" si="2"/>
        <v>14</v>
      </c>
      <c r="J15" s="6">
        <f>vlookup(I15,'Point Table'!$A$2:$B$101,2,false)</f>
        <v>42.5</v>
      </c>
      <c r="R15" s="7">
        <v>0.07376157407407408</v>
      </c>
    </row>
    <row r="16">
      <c r="A16" s="1" t="s">
        <v>87</v>
      </c>
      <c r="B16" s="1" t="s">
        <v>88</v>
      </c>
      <c r="C16" s="1" t="s">
        <v>33</v>
      </c>
      <c r="D16" s="1">
        <v>61.0</v>
      </c>
      <c r="E16" s="1" t="s">
        <v>8</v>
      </c>
      <c r="F16" s="7" t="str">
        <f t="shared" si="1"/>
        <v>MarggieQuinnFGDTC</v>
      </c>
      <c r="G16" s="7">
        <v>0.09015046296296296</v>
      </c>
      <c r="H16" s="7">
        <f>if(C16="F",vlookup(D16,'F Half'!$A$2:$B$82,2,false)*G16,vlookup(D16,'M Half'!$A$2:$B$82,2,false)*G16)</f>
        <v>0.06933472106</v>
      </c>
      <c r="I16" s="6">
        <f t="shared" si="2"/>
        <v>15</v>
      </c>
      <c r="J16" s="6">
        <f>vlookup(I16,'Point Table'!$A$2:$B$101,2,false)</f>
        <v>40</v>
      </c>
      <c r="R16" s="7">
        <v>0.07376157407407408</v>
      </c>
    </row>
    <row r="17">
      <c r="A17" s="1" t="s">
        <v>110</v>
      </c>
      <c r="B17" s="1" t="s">
        <v>111</v>
      </c>
      <c r="C17" s="1" t="s">
        <v>33</v>
      </c>
      <c r="D17" s="1">
        <v>64.0</v>
      </c>
      <c r="E17" s="1" t="s">
        <v>8</v>
      </c>
      <c r="F17" s="7" t="str">
        <f t="shared" si="1"/>
        <v>MaureenKneppFGDTC</v>
      </c>
      <c r="G17" s="7">
        <v>0.09408564814814815</v>
      </c>
      <c r="H17" s="7">
        <f>if(C17="F",vlookup(D17,'F Half'!$A$2:$B$82,2,false)*G17,vlookup(D17,'M Half'!$A$2:$B$82,2,false)*G17)</f>
        <v>0.06942579977</v>
      </c>
      <c r="I17" s="6">
        <f t="shared" si="2"/>
        <v>16</v>
      </c>
      <c r="J17" s="6">
        <f>vlookup(I17,'Point Table'!$A$2:$B$101,2,false)</f>
        <v>37.5</v>
      </c>
      <c r="R17" s="7">
        <v>0.0766087962962963</v>
      </c>
    </row>
    <row r="18">
      <c r="A18" s="1" t="s">
        <v>117</v>
      </c>
      <c r="B18" s="1" t="s">
        <v>151</v>
      </c>
      <c r="C18" s="1" t="s">
        <v>33</v>
      </c>
      <c r="D18" s="1">
        <v>53.0</v>
      </c>
      <c r="E18" s="1" t="s">
        <v>8</v>
      </c>
      <c r="F18" s="7" t="str">
        <f t="shared" si="1"/>
        <v>EllenRafioFGDTC</v>
      </c>
      <c r="G18" s="7">
        <v>0.08166666666666667</v>
      </c>
      <c r="H18" s="7">
        <f>if(C18="F",vlookup(D18,'F Half'!$A$2:$B$82,2,false)*G18,vlookup(D18,'M Half'!$A$2:$B$82,2,false)*G18)</f>
        <v>0.0696045</v>
      </c>
      <c r="I18" s="6">
        <f t="shared" si="2"/>
        <v>17</v>
      </c>
      <c r="J18" s="6">
        <f>vlookup(I18,'Point Table'!$A$2:$B$101,2,false)</f>
        <v>35</v>
      </c>
      <c r="R18" s="7">
        <v>0.07907407407407407</v>
      </c>
    </row>
    <row r="19">
      <c r="A19" s="1" t="s">
        <v>101</v>
      </c>
      <c r="B19" s="1" t="s">
        <v>102</v>
      </c>
      <c r="C19" s="1" t="s">
        <v>33</v>
      </c>
      <c r="D19" s="1">
        <v>52.0</v>
      </c>
      <c r="E19" s="1" t="s">
        <v>8</v>
      </c>
      <c r="F19" s="7" t="str">
        <f t="shared" si="1"/>
        <v>CariHoglundFGDTC</v>
      </c>
      <c r="G19" s="7">
        <v>0.08136574074074074</v>
      </c>
      <c r="H19" s="7">
        <f>if(C19="F",vlookup(D19,'F Half'!$A$2:$B$82,2,false)*G19,vlookup(D19,'M Half'!$A$2:$B$82,2,false)*G19)</f>
        <v>0.07019422454</v>
      </c>
      <c r="I19" s="6">
        <f t="shared" si="2"/>
        <v>18</v>
      </c>
      <c r="J19" s="6">
        <f>vlookup(I19,'Point Table'!$A$2:$B$101,2,false)</f>
        <v>32.5</v>
      </c>
      <c r="R19" s="7">
        <v>0.07922453703703704</v>
      </c>
    </row>
    <row r="20">
      <c r="A20" s="1" t="s">
        <v>152</v>
      </c>
      <c r="B20" s="1" t="s">
        <v>153</v>
      </c>
      <c r="C20" s="1" t="s">
        <v>33</v>
      </c>
      <c r="D20" s="1">
        <v>33.0</v>
      </c>
      <c r="E20" s="1" t="s">
        <v>10</v>
      </c>
      <c r="F20" s="7" t="str">
        <f t="shared" si="1"/>
        <v>KrystalBessetteFMILL</v>
      </c>
      <c r="G20" s="7">
        <v>0.07076388888888889</v>
      </c>
      <c r="H20" s="7">
        <f>if(C20="F",vlookup(D20,'F Half'!$A$2:$B$82,2,false)*G20,vlookup(D20,'M Half'!$A$2:$B$82,2,false)*G20)</f>
        <v>0.07046668056</v>
      </c>
      <c r="I20" s="6">
        <f t="shared" si="2"/>
        <v>19</v>
      </c>
      <c r="J20" s="6">
        <f>vlookup(I20,'Point Table'!$A$2:$B$101,2,false)</f>
        <v>30</v>
      </c>
      <c r="R20" s="7">
        <v>0.0941550925925926</v>
      </c>
    </row>
    <row r="21">
      <c r="A21" s="1" t="s">
        <v>93</v>
      </c>
      <c r="B21" s="1" t="s">
        <v>165</v>
      </c>
      <c r="C21" s="1" t="s">
        <v>33</v>
      </c>
      <c r="D21" s="1">
        <v>62.0</v>
      </c>
      <c r="E21" s="1" t="s">
        <v>10</v>
      </c>
      <c r="F21" s="7" t="str">
        <f t="shared" si="1"/>
        <v>DonnaDostieFMILL</v>
      </c>
      <c r="G21" s="7">
        <v>0.0941550925925926</v>
      </c>
      <c r="H21" s="7">
        <f>if(C21="F",vlookup(D21,'F Half'!$A$2:$B$82,2,false)*G21,vlookup(D21,'M Half'!$A$2:$B$82,2,false)*G21)</f>
        <v>0.07143546875</v>
      </c>
      <c r="I21" s="6">
        <f t="shared" si="2"/>
        <v>20</v>
      </c>
      <c r="J21" s="6">
        <f>vlookup(I21,'Point Table'!$A$2:$B$101,2,false)</f>
        <v>27.5</v>
      </c>
      <c r="R21" s="7">
        <v>0.09516203703703703</v>
      </c>
    </row>
    <row r="22">
      <c r="A22" s="1" t="s">
        <v>52</v>
      </c>
      <c r="B22" s="1" t="s">
        <v>171</v>
      </c>
      <c r="C22" s="1" t="s">
        <v>33</v>
      </c>
      <c r="D22" s="1">
        <v>62.0</v>
      </c>
      <c r="E22" s="1" t="s">
        <v>7</v>
      </c>
      <c r="F22" s="7" t="str">
        <f t="shared" si="1"/>
        <v>PriscillaFlynnFGCS</v>
      </c>
      <c r="G22" s="7">
        <v>0.09516203703703703</v>
      </c>
      <c r="H22" s="7">
        <f>if(C22="F",vlookup(D22,'F Half'!$A$2:$B$82,2,false)*G22,vlookup(D22,'M Half'!$A$2:$B$82,2,false)*G22)</f>
        <v>0.0721994375</v>
      </c>
      <c r="I22" s="6">
        <f t="shared" si="2"/>
        <v>21</v>
      </c>
      <c r="J22" s="6">
        <f>vlookup(I22,'Point Table'!$A$2:$B$101,2,false)</f>
        <v>25</v>
      </c>
      <c r="R22" s="7">
        <v>0.09704861111111111</v>
      </c>
    </row>
    <row r="23">
      <c r="A23" s="1" t="s">
        <v>179</v>
      </c>
      <c r="B23" s="1" t="s">
        <v>180</v>
      </c>
      <c r="C23" s="1" t="s">
        <v>33</v>
      </c>
      <c r="D23" s="1">
        <v>54.0</v>
      </c>
      <c r="E23" s="1" t="s">
        <v>10</v>
      </c>
      <c r="F23" s="7" t="str">
        <f t="shared" si="1"/>
        <v>MicheleBogardusFMILL</v>
      </c>
      <c r="G23" s="7">
        <v>0.08582175925925926</v>
      </c>
      <c r="H23" s="7">
        <f>if(C23="F",vlookup(D23,'F Half'!$A$2:$B$82,2,false)*G23,vlookup(D23,'M Half'!$A$2:$B$82,2,false)*G23)</f>
        <v>0.07225333912</v>
      </c>
      <c r="I23" s="6">
        <f t="shared" si="2"/>
        <v>22</v>
      </c>
      <c r="J23" s="6">
        <f>vlookup(I23,'Point Table'!$A$2:$B$101,2,false)</f>
        <v>23.75</v>
      </c>
      <c r="R23" s="7">
        <v>0.1002662037037037</v>
      </c>
    </row>
    <row r="24">
      <c r="A24" s="1" t="s">
        <v>56</v>
      </c>
      <c r="B24" s="1" t="s">
        <v>119</v>
      </c>
      <c r="C24" s="1" t="s">
        <v>33</v>
      </c>
      <c r="D24" s="1">
        <v>41.0</v>
      </c>
      <c r="E24" s="1" t="s">
        <v>10</v>
      </c>
      <c r="F24" s="7" t="str">
        <f t="shared" si="1"/>
        <v>EmilyRiviniusFMILL</v>
      </c>
      <c r="G24" s="7">
        <v>0.07561342592592593</v>
      </c>
      <c r="H24" s="7">
        <f>if(C24="F",vlookup(D24,'F Half'!$A$2:$B$82,2,false)*G24,vlookup(D24,'M Half'!$A$2:$B$82,2,false)*G24)</f>
        <v>0.07272499306</v>
      </c>
      <c r="I24" s="6">
        <f t="shared" si="2"/>
        <v>23</v>
      </c>
      <c r="J24" s="6">
        <f>vlookup(I24,'Point Table'!$A$2:$B$101,2,false)</f>
        <v>22.5</v>
      </c>
      <c r="R24" s="7">
        <v>0.10193287037037037</v>
      </c>
    </row>
    <row r="25">
      <c r="A25" s="1" t="s">
        <v>155</v>
      </c>
      <c r="B25" s="1" t="s">
        <v>181</v>
      </c>
      <c r="C25" s="1" t="s">
        <v>33</v>
      </c>
      <c r="D25" s="1">
        <v>28.0</v>
      </c>
      <c r="E25" s="1" t="s">
        <v>7</v>
      </c>
      <c r="F25" s="7" t="str">
        <f t="shared" si="1"/>
        <v>KatherineHiseyFGCS</v>
      </c>
      <c r="G25" s="7">
        <v>0.07376157407407408</v>
      </c>
      <c r="H25" s="7">
        <f>if(C25="F",vlookup(D25,'F Half'!$A$2:$B$82,2,false)*G25,vlookup(D25,'M Half'!$A$2:$B$82,2,false)*G25)</f>
        <v>0.07376157407</v>
      </c>
      <c r="I25" s="6">
        <f t="shared" si="2"/>
        <v>24</v>
      </c>
      <c r="J25" s="6">
        <f>vlookup(I25,'Point Table'!$A$2:$B$101,2,false)</f>
        <v>21.25</v>
      </c>
      <c r="R25" s="7">
        <v>0.10690972222222223</v>
      </c>
    </row>
    <row r="26">
      <c r="A26" s="1" t="s">
        <v>191</v>
      </c>
      <c r="B26" s="1" t="s">
        <v>192</v>
      </c>
      <c r="C26" s="1" t="s">
        <v>33</v>
      </c>
      <c r="D26" s="1">
        <v>46.0</v>
      </c>
      <c r="E26" s="1" t="s">
        <v>8</v>
      </c>
      <c r="F26" s="7" t="str">
        <f t="shared" si="1"/>
        <v>RebeccaNoeFGDTC</v>
      </c>
      <c r="G26" s="7">
        <v>0.08108796296296296</v>
      </c>
      <c r="H26" s="7">
        <f>if(C26="F",vlookup(D26,'F Half'!$A$2:$B$82,2,false)*G26,vlookup(D26,'M Half'!$A$2:$B$82,2,false)*G26)</f>
        <v>0.0748685162</v>
      </c>
      <c r="I26" s="6">
        <f t="shared" si="2"/>
        <v>25</v>
      </c>
      <c r="J26" s="6">
        <f>vlookup(I26,'Point Table'!$A$2:$B$101,2,false)</f>
        <v>20</v>
      </c>
      <c r="R26" s="7">
        <v>0.10949074074074074</v>
      </c>
    </row>
    <row r="27">
      <c r="A27" s="1" t="s">
        <v>198</v>
      </c>
      <c r="B27" s="1" t="s">
        <v>199</v>
      </c>
      <c r="C27" s="1" t="s">
        <v>33</v>
      </c>
      <c r="D27" s="1">
        <v>43.0</v>
      </c>
      <c r="E27" s="1" t="s">
        <v>8</v>
      </c>
      <c r="F27" s="7" t="str">
        <f t="shared" si="1"/>
        <v>BarbaraHolmesFGDTC</v>
      </c>
      <c r="G27" s="7">
        <v>0.07916666666666666</v>
      </c>
      <c r="H27" s="7">
        <f>if(C27="F",vlookup(D27,'F Half'!$A$2:$B$82,2,false)*G27,vlookup(D27,'M Half'!$A$2:$B$82,2,false)*G27)</f>
        <v>0.07505</v>
      </c>
      <c r="I27" s="6">
        <f t="shared" si="2"/>
        <v>26</v>
      </c>
      <c r="J27" s="6">
        <f>vlookup(I27,'Point Table'!$A$2:$B$101,2,false)</f>
        <v>18.75</v>
      </c>
      <c r="R27" s="7">
        <v>0.11064814814814815</v>
      </c>
    </row>
    <row r="28">
      <c r="A28" s="1" t="s">
        <v>147</v>
      </c>
      <c r="B28" s="1" t="s">
        <v>203</v>
      </c>
      <c r="C28" s="1" t="s">
        <v>33</v>
      </c>
      <c r="D28" s="1">
        <v>61.0</v>
      </c>
      <c r="E28" s="1" t="s">
        <v>10</v>
      </c>
      <c r="F28" s="7" t="str">
        <f t="shared" si="1"/>
        <v>BethDroletteFMILL</v>
      </c>
      <c r="G28" s="7">
        <v>0.10104166666666667</v>
      </c>
      <c r="H28" s="7">
        <f>if(C28="F",vlookup(D28,'F Half'!$A$2:$B$82,2,false)*G28,vlookup(D28,'M Half'!$A$2:$B$82,2,false)*G28)</f>
        <v>0.07771114583</v>
      </c>
      <c r="I28" s="6">
        <f t="shared" si="2"/>
        <v>27</v>
      </c>
      <c r="J28" s="6">
        <f>vlookup(I28,'Point Table'!$A$2:$B$101,2,false)</f>
        <v>17.5</v>
      </c>
      <c r="R28" s="7">
        <v>0.11368055555555556</v>
      </c>
    </row>
    <row r="29">
      <c r="A29" s="1" t="s">
        <v>208</v>
      </c>
      <c r="B29" s="1" t="s">
        <v>209</v>
      </c>
      <c r="C29" s="1" t="s">
        <v>33</v>
      </c>
      <c r="D29" s="1">
        <v>34.0</v>
      </c>
      <c r="E29" s="1" t="s">
        <v>15</v>
      </c>
      <c r="F29" s="7" t="str">
        <f t="shared" si="1"/>
        <v>JustineHaywardFSIX03</v>
      </c>
      <c r="G29" s="7">
        <v>0.07857638888888889</v>
      </c>
      <c r="H29" s="7">
        <f>if(C29="F",vlookup(D29,'F Half'!$A$2:$B$82,2,false)*G29,vlookup(D29,'M Half'!$A$2:$B$82,2,false)*G29)</f>
        <v>0.07805778472</v>
      </c>
      <c r="I29" s="6">
        <f t="shared" si="2"/>
        <v>28</v>
      </c>
      <c r="J29" s="6">
        <f>vlookup(I29,'Point Table'!$A$2:$B$101,2,false)</f>
        <v>16.25</v>
      </c>
      <c r="R29" s="7">
        <v>0.11912037037037038</v>
      </c>
    </row>
    <row r="30">
      <c r="A30" s="1" t="s">
        <v>83</v>
      </c>
      <c r="B30" s="1" t="s">
        <v>213</v>
      </c>
      <c r="C30" s="1" t="s">
        <v>33</v>
      </c>
      <c r="D30" s="1">
        <v>59.0</v>
      </c>
      <c r="E30" s="1" t="s">
        <v>10</v>
      </c>
      <c r="F30" s="7" t="str">
        <f t="shared" si="1"/>
        <v>PamelaBaxterFMILL</v>
      </c>
      <c r="G30" s="7">
        <v>0.09979166666666667</v>
      </c>
      <c r="H30" s="7">
        <f>if(C30="F",vlookup(D30,'F Half'!$A$2:$B$82,2,false)*G30,vlookup(D30,'M Half'!$A$2:$B$82,2,false)*G30)</f>
        <v>0.0788254375</v>
      </c>
      <c r="I30" s="6">
        <f t="shared" si="2"/>
        <v>29</v>
      </c>
      <c r="J30" s="6">
        <f>vlookup(I30,'Point Table'!$A$2:$B$101,2,false)</f>
        <v>15</v>
      </c>
      <c r="R30" s="7">
        <v>0.06943287037037037</v>
      </c>
    </row>
    <row r="31">
      <c r="A31" s="1" t="s">
        <v>42</v>
      </c>
      <c r="B31" s="1" t="s">
        <v>43</v>
      </c>
      <c r="C31" s="1" t="s">
        <v>33</v>
      </c>
      <c r="D31" s="1">
        <v>53.0</v>
      </c>
      <c r="E31" s="1" t="s">
        <v>7</v>
      </c>
      <c r="F31" s="7" t="str">
        <f t="shared" si="1"/>
        <v>LisaReillyFGCS</v>
      </c>
      <c r="G31" s="7">
        <v>0.0941550925925926</v>
      </c>
      <c r="H31" s="7">
        <f>if(C31="F",vlookup(D31,'F Half'!$A$2:$B$82,2,false)*G31,vlookup(D31,'M Half'!$A$2:$B$82,2,false)*G31)</f>
        <v>0.08024838542</v>
      </c>
      <c r="I31" s="6">
        <f t="shared" si="2"/>
        <v>30</v>
      </c>
      <c r="J31" s="6">
        <f>vlookup(I31,'Point Table'!$A$2:$B$101,2,false)</f>
        <v>13.75</v>
      </c>
      <c r="R31" s="7">
        <v>0.06234953703703704</v>
      </c>
    </row>
    <row r="32">
      <c r="A32" s="1" t="s">
        <v>44</v>
      </c>
      <c r="B32" s="1" t="s">
        <v>45</v>
      </c>
      <c r="C32" s="1" t="s">
        <v>33</v>
      </c>
      <c r="D32" s="1">
        <v>58.0</v>
      </c>
      <c r="E32" s="1" t="s">
        <v>7</v>
      </c>
      <c r="F32" s="7" t="str">
        <f t="shared" si="1"/>
        <v>KristenMacWilliamsFGCS</v>
      </c>
      <c r="G32" s="7">
        <v>0.10193287037037037</v>
      </c>
      <c r="H32" s="7">
        <f>if(C32="F",vlookup(D32,'F Half'!$A$2:$B$82,2,false)*G32,vlookup(D32,'M Half'!$A$2:$B$82,2,false)*G32)</f>
        <v>0.08157687616</v>
      </c>
      <c r="I32" s="6">
        <f t="shared" si="2"/>
        <v>31</v>
      </c>
      <c r="J32" s="6">
        <f>vlookup(I32,'Point Table'!$A$2:$B$101,2,false)</f>
        <v>12.5</v>
      </c>
      <c r="R32" s="7">
        <v>0.0726736111111111</v>
      </c>
    </row>
    <row r="33">
      <c r="A33" s="1" t="s">
        <v>56</v>
      </c>
      <c r="B33" s="1" t="s">
        <v>230</v>
      </c>
      <c r="C33" s="1" t="s">
        <v>33</v>
      </c>
      <c r="D33" s="1">
        <v>37.0</v>
      </c>
      <c r="E33" s="1" t="s">
        <v>7</v>
      </c>
      <c r="F33" s="7" t="str">
        <f t="shared" si="1"/>
        <v>EmilySchoemmellFGCS</v>
      </c>
      <c r="G33" s="7">
        <v>0.0835763888888889</v>
      </c>
      <c r="H33" s="7">
        <f>if(C33="F",vlookup(D33,'F Half'!$A$2:$B$82,2,false)*G33,vlookup(D33,'M Half'!$A$2:$B$82,2,false)*G33)</f>
        <v>0.08215559028</v>
      </c>
      <c r="I33" s="6">
        <f t="shared" si="2"/>
        <v>32</v>
      </c>
      <c r="J33" s="6">
        <f>vlookup(I33,'Point Table'!$A$2:$B$101,2,false)</f>
        <v>11.875</v>
      </c>
      <c r="R33" s="7">
        <v>0.0835763888888889</v>
      </c>
    </row>
    <row r="34">
      <c r="A34" s="1" t="s">
        <v>184</v>
      </c>
      <c r="B34" s="1" t="s">
        <v>185</v>
      </c>
      <c r="C34" s="1" t="s">
        <v>33</v>
      </c>
      <c r="D34" s="1">
        <v>44.0</v>
      </c>
      <c r="E34" s="1" t="s">
        <v>10</v>
      </c>
      <c r="F34" s="7" t="str">
        <f t="shared" si="1"/>
        <v>ErickaSwettFMILL</v>
      </c>
      <c r="G34" s="7">
        <v>0.08893518518518519</v>
      </c>
      <c r="H34" s="7">
        <f>if(C34="F",vlookup(D34,'F Half'!$A$2:$B$82,2,false)*G34,vlookup(D34,'M Half'!$A$2:$B$82,2,false)*G34)</f>
        <v>0.08362575463</v>
      </c>
      <c r="I34" s="6">
        <f t="shared" si="2"/>
        <v>33</v>
      </c>
      <c r="J34" s="6">
        <f>vlookup(I34,'Point Table'!$A$2:$B$101,2,false)</f>
        <v>11.25</v>
      </c>
      <c r="R34" s="7">
        <v>0.08126157407407407</v>
      </c>
    </row>
    <row r="35">
      <c r="A35" s="1" t="s">
        <v>238</v>
      </c>
      <c r="B35" s="1" t="s">
        <v>239</v>
      </c>
      <c r="C35" s="1" t="s">
        <v>33</v>
      </c>
      <c r="D35" s="1">
        <v>50.0</v>
      </c>
      <c r="E35" s="1" t="s">
        <v>10</v>
      </c>
      <c r="F35" s="7" t="str">
        <f t="shared" si="1"/>
        <v>AmySpachFMILL</v>
      </c>
      <c r="G35" s="7">
        <v>0.09508101851851852</v>
      </c>
      <c r="H35" s="7">
        <f>if(C35="F",vlookup(D35,'F Half'!$A$2:$B$82,2,false)*G35,vlookup(D35,'M Half'!$A$2:$B$82,2,false)*G35)</f>
        <v>0.08400407986</v>
      </c>
      <c r="I35" s="6">
        <f t="shared" si="2"/>
        <v>34</v>
      </c>
      <c r="J35" s="6">
        <f>vlookup(I35,'Point Table'!$A$2:$B$101,2,false)</f>
        <v>10.625</v>
      </c>
      <c r="R35" s="7">
        <v>0.12266203703703704</v>
      </c>
    </row>
    <row r="36">
      <c r="A36" s="1" t="s">
        <v>248</v>
      </c>
      <c r="B36" s="1" t="s">
        <v>249</v>
      </c>
      <c r="C36" s="1" t="s">
        <v>33</v>
      </c>
      <c r="D36" s="1">
        <v>33.0</v>
      </c>
      <c r="E36" s="1" t="s">
        <v>10</v>
      </c>
      <c r="F36" s="7" t="str">
        <f t="shared" si="1"/>
        <v>AprilFrinkFMILL</v>
      </c>
      <c r="G36" s="7">
        <v>0.08440972222222222</v>
      </c>
      <c r="H36" s="7">
        <f>if(C36="F",vlookup(D36,'F Half'!$A$2:$B$82,2,false)*G36,vlookup(D36,'M Half'!$A$2:$B$82,2,false)*G36)</f>
        <v>0.08405520139</v>
      </c>
      <c r="I36" s="6">
        <f t="shared" si="2"/>
        <v>35</v>
      </c>
      <c r="J36" s="6">
        <f>vlookup(I36,'Point Table'!$A$2:$B$101,2,false)</f>
        <v>10</v>
      </c>
      <c r="R36" s="7">
        <v>0.05606481481481482</v>
      </c>
    </row>
    <row r="37">
      <c r="A37" s="1" t="s">
        <v>250</v>
      </c>
      <c r="B37" s="1" t="s">
        <v>251</v>
      </c>
      <c r="C37" s="1" t="s">
        <v>33</v>
      </c>
      <c r="D37" s="1">
        <v>36.0</v>
      </c>
      <c r="E37" s="1" t="s">
        <v>8</v>
      </c>
      <c r="F37" s="7" t="str">
        <f t="shared" si="1"/>
        <v>BreannePiazikFGDTC</v>
      </c>
      <c r="G37" s="7">
        <v>0.08554398148148148</v>
      </c>
      <c r="H37" s="7">
        <f>if(C37="F",vlookup(D37,'F Half'!$A$2:$B$82,2,false)*G37,vlookup(D37,'M Half'!$A$2:$B$82,2,false)*G37)</f>
        <v>0.08443190972</v>
      </c>
      <c r="I37" s="6">
        <f t="shared" si="2"/>
        <v>36</v>
      </c>
      <c r="J37" s="6">
        <f>vlookup(I37,'Point Table'!$A$2:$B$101,2,false)</f>
        <v>9.375</v>
      </c>
      <c r="R37" s="7">
        <v>0.05925925925925926</v>
      </c>
    </row>
    <row r="38">
      <c r="A38" s="1" t="s">
        <v>256</v>
      </c>
      <c r="B38" s="1" t="s">
        <v>257</v>
      </c>
      <c r="C38" s="1" t="s">
        <v>33</v>
      </c>
      <c r="D38" s="1">
        <v>34.0</v>
      </c>
      <c r="E38" s="1" t="s">
        <v>10</v>
      </c>
      <c r="F38" s="7" t="str">
        <f t="shared" si="1"/>
        <v>NikkiTingleyFMILL</v>
      </c>
      <c r="G38" s="7">
        <v>0.08618055555555555</v>
      </c>
      <c r="H38" s="7">
        <f>if(C38="F",vlookup(D38,'F Half'!$A$2:$B$82,2,false)*G38,vlookup(D38,'M Half'!$A$2:$B$82,2,false)*G38)</f>
        <v>0.08561176389</v>
      </c>
      <c r="I38" s="6">
        <f t="shared" si="2"/>
        <v>37</v>
      </c>
      <c r="J38" s="6">
        <f>vlookup(I38,'Point Table'!$A$2:$B$101,2,false)</f>
        <v>8.75</v>
      </c>
      <c r="R38" s="7">
        <v>0.06869212962962963</v>
      </c>
    </row>
    <row r="39">
      <c r="A39" s="1" t="s">
        <v>264</v>
      </c>
      <c r="B39" s="1" t="s">
        <v>265</v>
      </c>
      <c r="C39" s="1" t="s">
        <v>33</v>
      </c>
      <c r="D39" s="1">
        <v>38.0</v>
      </c>
      <c r="E39" s="1" t="s">
        <v>10</v>
      </c>
      <c r="F39" s="7" t="str">
        <f t="shared" si="1"/>
        <v>AshleyJohnsonFMILL</v>
      </c>
      <c r="G39" s="7">
        <v>0.09202546296296296</v>
      </c>
      <c r="H39" s="7">
        <f>if(C39="F",vlookup(D39,'F Half'!$A$2:$B$82,2,false)*G39,vlookup(D39,'M Half'!$A$2:$B$82,2,false)*G39)</f>
        <v>0.09004691551</v>
      </c>
      <c r="I39" s="6">
        <f t="shared" si="2"/>
        <v>38</v>
      </c>
      <c r="J39" s="6">
        <f>vlookup(I39,'Point Table'!$A$2:$B$101,2,false)</f>
        <v>8.125</v>
      </c>
      <c r="R39" s="7">
        <v>0.07046296296296296</v>
      </c>
    </row>
    <row r="40">
      <c r="A40" s="1" t="s">
        <v>52</v>
      </c>
      <c r="B40" s="1" t="s">
        <v>53</v>
      </c>
      <c r="C40" s="1" t="s">
        <v>33</v>
      </c>
      <c r="D40" s="1">
        <v>48.0</v>
      </c>
      <c r="E40" s="1" t="s">
        <v>8</v>
      </c>
      <c r="F40" s="7" t="str">
        <f t="shared" si="1"/>
        <v>PriscillaCamardaFGDTC</v>
      </c>
      <c r="G40" s="7">
        <v>0.10104166666666667</v>
      </c>
      <c r="H40" s="7">
        <f>if(C40="F",vlookup(D40,'F Half'!$A$2:$B$82,2,false)*G40,vlookup(D40,'M Half'!$A$2:$B$82,2,false)*G40)</f>
        <v>0.091361875</v>
      </c>
      <c r="I40" s="6">
        <f t="shared" si="2"/>
        <v>39</v>
      </c>
      <c r="J40" s="6">
        <f>vlookup(I40,'Point Table'!$A$2:$B$101,2,false)</f>
        <v>7.5</v>
      </c>
      <c r="R40" s="7">
        <v>0.07085648148148148</v>
      </c>
    </row>
    <row r="41">
      <c r="A41" s="1" t="s">
        <v>83</v>
      </c>
      <c r="B41" s="1" t="s">
        <v>271</v>
      </c>
      <c r="C41" s="1" t="s">
        <v>33</v>
      </c>
      <c r="D41" s="1">
        <v>55.0</v>
      </c>
      <c r="E41" s="1" t="s">
        <v>7</v>
      </c>
      <c r="F41" s="7" t="str">
        <f t="shared" si="1"/>
        <v>PamelaBernierFGCS</v>
      </c>
      <c r="G41" s="7">
        <v>0.11064814814814815</v>
      </c>
      <c r="H41" s="7">
        <f>if(C41="F",vlookup(D41,'F Half'!$A$2:$B$82,2,false)*G41,vlookup(D41,'M Half'!$A$2:$B$82,2,false)*G41)</f>
        <v>0.09200393519</v>
      </c>
      <c r="I41" s="6">
        <f t="shared" si="2"/>
        <v>40</v>
      </c>
      <c r="J41" s="6">
        <f>vlookup(I41,'Point Table'!$A$2:$B$101,2,false)</f>
        <v>6.875</v>
      </c>
      <c r="R41" s="7">
        <v>0.07100694444444444</v>
      </c>
    </row>
    <row r="42">
      <c r="A42" s="1" t="s">
        <v>275</v>
      </c>
      <c r="B42" s="1" t="s">
        <v>276</v>
      </c>
      <c r="C42" s="1" t="s">
        <v>33</v>
      </c>
      <c r="D42" s="1">
        <v>48.0</v>
      </c>
      <c r="E42" s="1" t="s">
        <v>277</v>
      </c>
      <c r="F42" s="7" t="str">
        <f t="shared" si="1"/>
        <v>DaphneThurstonFNorth</v>
      </c>
      <c r="G42" s="7">
        <v>0.10197916666666666</v>
      </c>
      <c r="H42" s="7">
        <f>if(C42="F",vlookup(D42,'F Half'!$A$2:$B$82,2,false)*G42,vlookup(D42,'M Half'!$A$2:$B$82,2,false)*G42)</f>
        <v>0.0922095625</v>
      </c>
      <c r="I42" s="6">
        <f t="shared" si="2"/>
        <v>41</v>
      </c>
      <c r="J42" s="6">
        <f>vlookup(I42,'Point Table'!$A$2:$B$101,2,false)</f>
        <v>6.25</v>
      </c>
      <c r="R42" s="7">
        <v>0.07493055555555556</v>
      </c>
    </row>
    <row r="43">
      <c r="A43" s="1" t="s">
        <v>266</v>
      </c>
      <c r="B43" s="1" t="s">
        <v>267</v>
      </c>
      <c r="C43" s="1" t="s">
        <v>33</v>
      </c>
      <c r="D43" s="1">
        <v>62.0</v>
      </c>
      <c r="E43" s="1" t="s">
        <v>10</v>
      </c>
      <c r="F43" s="7" t="str">
        <f t="shared" si="1"/>
        <v>KandyFredetteFMILL</v>
      </c>
      <c r="G43" s="7">
        <v>0.12260416666666667</v>
      </c>
      <c r="H43" s="7">
        <f>if(C43="F",vlookup(D43,'F Half'!$A$2:$B$82,2,false)*G43,vlookup(D43,'M Half'!$A$2:$B$82,2,false)*G43)</f>
        <v>0.09301978125</v>
      </c>
      <c r="I43" s="6">
        <f t="shared" si="2"/>
        <v>42</v>
      </c>
      <c r="J43" s="6">
        <f>vlookup(I43,'Point Table'!$A$2:$B$101,2,false)</f>
        <v>5.9375</v>
      </c>
      <c r="R43" s="7">
        <v>0.07612268518518518</v>
      </c>
    </row>
    <row r="44">
      <c r="A44" s="1" t="s">
        <v>172</v>
      </c>
      <c r="B44" s="1" t="s">
        <v>173</v>
      </c>
      <c r="C44" s="1" t="s">
        <v>33</v>
      </c>
      <c r="D44" s="1">
        <v>34.0</v>
      </c>
      <c r="E44" s="1" t="s">
        <v>8</v>
      </c>
      <c r="F44" s="7" t="str">
        <f t="shared" si="1"/>
        <v>JannaHrubyFGDTC</v>
      </c>
      <c r="G44" s="7">
        <v>0.09488425925925927</v>
      </c>
      <c r="H44" s="7">
        <f>if(C44="F",vlookup(D44,'F Half'!$A$2:$B$82,2,false)*G44,vlookup(D44,'M Half'!$A$2:$B$82,2,false)*G44)</f>
        <v>0.09425802315</v>
      </c>
      <c r="I44" s="6">
        <f t="shared" si="2"/>
        <v>43</v>
      </c>
      <c r="J44" s="6">
        <f>vlookup(I44,'Point Table'!$A$2:$B$101,2,false)</f>
        <v>5.625</v>
      </c>
      <c r="R44" s="7">
        <v>0.07916666666666666</v>
      </c>
    </row>
    <row r="45">
      <c r="A45" s="1" t="s">
        <v>288</v>
      </c>
      <c r="B45" s="1" t="s">
        <v>289</v>
      </c>
      <c r="C45" s="1" t="s">
        <v>33</v>
      </c>
      <c r="D45" s="1">
        <v>61.0</v>
      </c>
      <c r="E45" s="1" t="s">
        <v>10</v>
      </c>
      <c r="F45" s="7" t="str">
        <f t="shared" si="1"/>
        <v>PennySullivanFMILL</v>
      </c>
      <c r="G45" s="7">
        <v>0.12260416666666667</v>
      </c>
      <c r="H45" s="7">
        <f>if(C45="F",vlookup(D45,'F Half'!$A$2:$B$82,2,false)*G45,vlookup(D45,'M Half'!$A$2:$B$82,2,false)*G45)</f>
        <v>0.09429486458</v>
      </c>
      <c r="I45" s="6">
        <f t="shared" si="2"/>
        <v>44</v>
      </c>
      <c r="J45" s="6">
        <f>vlookup(I45,'Point Table'!$A$2:$B$101,2,false)</f>
        <v>5.3125</v>
      </c>
      <c r="R45" s="7">
        <v>0.07987268518518519</v>
      </c>
    </row>
    <row r="46">
      <c r="A46" s="1" t="s">
        <v>170</v>
      </c>
      <c r="B46" s="1" t="s">
        <v>291</v>
      </c>
      <c r="C46" s="1" t="s">
        <v>33</v>
      </c>
      <c r="D46" s="1">
        <v>60.0</v>
      </c>
      <c r="E46" s="1" t="s">
        <v>10</v>
      </c>
      <c r="F46" s="7" t="str">
        <f t="shared" si="1"/>
        <v>DianeHartshornFMILL</v>
      </c>
      <c r="G46" s="7">
        <v>0.12168981481481482</v>
      </c>
      <c r="H46" s="7">
        <f>if(C46="F",vlookup(D46,'F Half'!$A$2:$B$82,2,false)*G46,vlookup(D46,'M Half'!$A$2:$B$82,2,false)*G46)</f>
        <v>0.09485721065</v>
      </c>
      <c r="I46" s="6">
        <f t="shared" si="2"/>
        <v>45</v>
      </c>
      <c r="J46" s="6">
        <f>vlookup(I46,'Point Table'!$A$2:$B$101,2,false)</f>
        <v>5</v>
      </c>
      <c r="R46" s="7">
        <v>0.08108796296296296</v>
      </c>
    </row>
    <row r="47">
      <c r="A47" s="1" t="s">
        <v>260</v>
      </c>
      <c r="B47" s="1" t="s">
        <v>261</v>
      </c>
      <c r="C47" s="1" t="s">
        <v>33</v>
      </c>
      <c r="D47" s="1">
        <v>48.0</v>
      </c>
      <c r="E47" s="1" t="s">
        <v>10</v>
      </c>
      <c r="F47" s="7" t="str">
        <f t="shared" si="1"/>
        <v>KimberlyMcKenneyFMILL</v>
      </c>
      <c r="G47" s="7">
        <v>0.10512731481481481</v>
      </c>
      <c r="H47" s="7">
        <f>if(C47="F",vlookup(D47,'F Half'!$A$2:$B$82,2,false)*G47,vlookup(D47,'M Half'!$A$2:$B$82,2,false)*G47)</f>
        <v>0.09505611806</v>
      </c>
      <c r="I47" s="6">
        <f t="shared" si="2"/>
        <v>46</v>
      </c>
      <c r="J47" s="6">
        <f>vlookup(I47,'Point Table'!$A$2:$B$101,2,false)</f>
        <v>4.6875</v>
      </c>
      <c r="R47" s="7">
        <v>0.08136574074074074</v>
      </c>
    </row>
    <row r="48">
      <c r="A48" s="1" t="s">
        <v>297</v>
      </c>
      <c r="B48" s="1" t="s">
        <v>298</v>
      </c>
      <c r="C48" s="1" t="s">
        <v>33</v>
      </c>
      <c r="D48" s="1">
        <v>24.0</v>
      </c>
      <c r="E48" s="1" t="s">
        <v>18</v>
      </c>
      <c r="F48" s="7" t="str">
        <f t="shared" si="1"/>
        <v>RachaelSurrellFWMM</v>
      </c>
      <c r="G48" s="7">
        <v>0.09568287037037038</v>
      </c>
      <c r="H48" s="7">
        <f>if(C48="F",vlookup(D48,'F Half'!$A$2:$B$82,2,false)*G48,vlookup(D48,'M Half'!$A$2:$B$82,2,false)*G48)</f>
        <v>0.09568287037</v>
      </c>
      <c r="I48" s="6">
        <f t="shared" si="2"/>
        <v>47</v>
      </c>
      <c r="J48" s="6">
        <f>vlookup(I48,'Point Table'!$A$2:$B$101,2,false)</f>
        <v>4.375</v>
      </c>
      <c r="R48" s="7">
        <v>0.08258101851851851</v>
      </c>
    </row>
    <row r="49">
      <c r="A49" s="1" t="s">
        <v>65</v>
      </c>
      <c r="B49" s="1" t="s">
        <v>300</v>
      </c>
      <c r="C49" s="1" t="s">
        <v>33</v>
      </c>
      <c r="D49" s="1">
        <v>54.0</v>
      </c>
      <c r="E49" s="1" t="s">
        <v>7</v>
      </c>
      <c r="F49" s="7" t="str">
        <f t="shared" si="1"/>
        <v>JenniferJordanFGCS</v>
      </c>
      <c r="G49" s="7">
        <v>0.11368055555555556</v>
      </c>
      <c r="H49" s="7">
        <f>if(C49="F",vlookup(D49,'F Half'!$A$2:$B$82,2,false)*G49,vlookup(D49,'M Half'!$A$2:$B$82,2,false)*G49)</f>
        <v>0.09570765972</v>
      </c>
      <c r="I49" s="6">
        <f t="shared" si="2"/>
        <v>48</v>
      </c>
      <c r="J49" s="6">
        <f>vlookup(I49,'Point Table'!$A$2:$B$101,2,false)</f>
        <v>4.0625</v>
      </c>
      <c r="R49" s="7">
        <v>0.08708333333333333</v>
      </c>
    </row>
    <row r="50">
      <c r="A50" s="1" t="s">
        <v>218</v>
      </c>
      <c r="B50" s="1" t="s">
        <v>302</v>
      </c>
      <c r="C50" s="1" t="s">
        <v>33</v>
      </c>
      <c r="D50" s="1">
        <v>48.0</v>
      </c>
      <c r="E50" s="1" t="s">
        <v>7</v>
      </c>
      <c r="F50" s="7" t="str">
        <f t="shared" si="1"/>
        <v>ChristineBurkeFGCS</v>
      </c>
      <c r="G50" s="7">
        <v>0.10690972222222223</v>
      </c>
      <c r="H50" s="7">
        <f>if(C50="F",vlookup(D50,'F Half'!$A$2:$B$82,2,false)*G50,vlookup(D50,'M Half'!$A$2:$B$82,2,false)*G50)</f>
        <v>0.09666777083</v>
      </c>
      <c r="I50" s="6">
        <f t="shared" si="2"/>
        <v>49</v>
      </c>
      <c r="J50" s="6">
        <f>vlookup(I50,'Point Table'!$A$2:$B$101,2,false)</f>
        <v>3.75</v>
      </c>
      <c r="R50" s="7">
        <v>0.08893518518518519</v>
      </c>
    </row>
    <row r="51">
      <c r="A51" s="1" t="s">
        <v>179</v>
      </c>
      <c r="B51" s="1" t="s">
        <v>166</v>
      </c>
      <c r="C51" s="1" t="s">
        <v>33</v>
      </c>
      <c r="D51" s="1">
        <v>49.0</v>
      </c>
      <c r="E51" s="1" t="s">
        <v>10</v>
      </c>
      <c r="F51" s="7" t="str">
        <f t="shared" si="1"/>
        <v>MicheleKellyFMILL</v>
      </c>
      <c r="G51" s="7">
        <v>0.10832175925925926</v>
      </c>
      <c r="H51" s="7">
        <f>if(C51="F",vlookup(D51,'F Half'!$A$2:$B$82,2,false)*G51,vlookup(D51,'M Half'!$A$2:$B$82,2,false)*G51)</f>
        <v>0.0968288206</v>
      </c>
      <c r="I51" s="6">
        <f t="shared" si="2"/>
        <v>50</v>
      </c>
      <c r="J51" s="6">
        <f>vlookup(I51,'Point Table'!$A$2:$B$101,2,false)</f>
        <v>3.4375</v>
      </c>
      <c r="R51" s="7">
        <v>0.08895833333333333</v>
      </c>
    </row>
    <row r="52">
      <c r="A52" s="1" t="s">
        <v>306</v>
      </c>
      <c r="B52" s="1" t="s">
        <v>307</v>
      </c>
      <c r="C52" s="1" t="s">
        <v>33</v>
      </c>
      <c r="D52" s="1">
        <v>56.0</v>
      </c>
      <c r="E52" s="1" t="s">
        <v>10</v>
      </c>
      <c r="F52" s="7" t="str">
        <f t="shared" si="1"/>
        <v>Pam (Arunya)ProvencherFMILL</v>
      </c>
      <c r="G52" s="7">
        <v>0.1184375</v>
      </c>
      <c r="H52" s="7">
        <f>if(C52="F",vlookup(D52,'F Half'!$A$2:$B$82,2,false)*G52,vlookup(D52,'M Half'!$A$2:$B$82,2,false)*G52)</f>
        <v>0.09724903125</v>
      </c>
      <c r="I52" s="6">
        <f t="shared" si="2"/>
        <v>51</v>
      </c>
      <c r="J52" s="6">
        <f>vlookup(I52,'Point Table'!$A$2:$B$101,2,false)</f>
        <v>3.125</v>
      </c>
      <c r="R52" s="7">
        <v>0.09015046296296296</v>
      </c>
    </row>
    <row r="53">
      <c r="A53" s="1" t="s">
        <v>83</v>
      </c>
      <c r="B53" s="1" t="s">
        <v>310</v>
      </c>
      <c r="C53" s="1" t="s">
        <v>33</v>
      </c>
      <c r="D53" s="1">
        <v>36.0</v>
      </c>
      <c r="E53" s="1" t="s">
        <v>10</v>
      </c>
      <c r="F53" s="7" t="str">
        <f t="shared" si="1"/>
        <v>PamelaSaucierFMILL</v>
      </c>
      <c r="G53" s="7">
        <v>0.09890046296296297</v>
      </c>
      <c r="H53" s="7">
        <f>if(C53="F",vlookup(D53,'F Half'!$A$2:$B$82,2,false)*G53,vlookup(D53,'M Half'!$A$2:$B$82,2,false)*G53)</f>
        <v>0.09761475694</v>
      </c>
      <c r="I53" s="6">
        <f t="shared" si="2"/>
        <v>52</v>
      </c>
      <c r="J53" s="6">
        <f>vlookup(I53,'Point Table'!$A$2:$B$101,2,false)</f>
        <v>2.96875</v>
      </c>
      <c r="R53" s="7">
        <v>0.09408564814814815</v>
      </c>
    </row>
    <row r="54">
      <c r="A54" s="1" t="s">
        <v>166</v>
      </c>
      <c r="B54" s="1" t="s">
        <v>311</v>
      </c>
      <c r="C54" s="1" t="s">
        <v>33</v>
      </c>
      <c r="D54" s="1">
        <v>35.0</v>
      </c>
      <c r="E54" s="1" t="s">
        <v>10</v>
      </c>
      <c r="F54" s="7" t="str">
        <f t="shared" si="1"/>
        <v>KellyMorinFMILL</v>
      </c>
      <c r="G54" s="7">
        <v>0.09858796296296296</v>
      </c>
      <c r="H54" s="7">
        <f>if(C54="F",vlookup(D54,'F Half'!$A$2:$B$82,2,false)*G54,vlookup(D54,'M Half'!$A$2:$B$82,2,false)*G54)</f>
        <v>0.09764151852</v>
      </c>
      <c r="I54" s="6">
        <f t="shared" si="2"/>
        <v>53</v>
      </c>
      <c r="J54" s="6">
        <f>vlookup(I54,'Point Table'!$A$2:$B$101,2,false)</f>
        <v>2.8125</v>
      </c>
      <c r="R54" s="7">
        <v>0.09488425925925927</v>
      </c>
    </row>
    <row r="55">
      <c r="A55" s="1" t="s">
        <v>312</v>
      </c>
      <c r="B55" s="1" t="s">
        <v>311</v>
      </c>
      <c r="C55" s="1" t="s">
        <v>33</v>
      </c>
      <c r="D55" s="1">
        <v>35.0</v>
      </c>
      <c r="E55" s="1" t="s">
        <v>10</v>
      </c>
      <c r="F55" s="7" t="str">
        <f t="shared" si="1"/>
        <v>JamieMorinFMILL</v>
      </c>
      <c r="G55" s="7">
        <v>0.09858796296296296</v>
      </c>
      <c r="H55" s="7">
        <f>if(C55="F",vlookup(D55,'F Half'!$A$2:$B$82,2,false)*G55,vlookup(D55,'M Half'!$A$2:$B$82,2,false)*G55)</f>
        <v>0.09764151852</v>
      </c>
      <c r="I55" s="6">
        <f t="shared" si="2"/>
        <v>53</v>
      </c>
      <c r="J55" s="6">
        <f>vlookup(I55,'Point Table'!$A$2:$B$101,2,false)</f>
        <v>2.8125</v>
      </c>
      <c r="R55" s="7">
        <v>0.10104166666666667</v>
      </c>
    </row>
    <row r="56">
      <c r="A56" s="1" t="s">
        <v>128</v>
      </c>
      <c r="B56" s="1" t="s">
        <v>320</v>
      </c>
      <c r="C56" s="1" t="s">
        <v>33</v>
      </c>
      <c r="D56" s="1">
        <v>46.0</v>
      </c>
      <c r="E56" s="1" t="s">
        <v>10</v>
      </c>
      <c r="F56" s="7" t="str">
        <f t="shared" si="1"/>
        <v>AngelaLafaveFMILL</v>
      </c>
      <c r="G56" s="7">
        <v>0.11106481481481481</v>
      </c>
      <c r="H56" s="7">
        <f>if(C56="F",vlookup(D56,'F Half'!$A$2:$B$82,2,false)*G56,vlookup(D56,'M Half'!$A$2:$B$82,2,false)*G56)</f>
        <v>0.1025461435</v>
      </c>
      <c r="I56" s="6">
        <f t="shared" si="2"/>
        <v>55</v>
      </c>
      <c r="J56" s="6">
        <f>vlookup(I56,'Point Table'!$A$2:$B$101,2,false)</f>
        <v>2.5</v>
      </c>
      <c r="R56" s="7">
        <v>0.10909722222222222</v>
      </c>
    </row>
    <row r="57">
      <c r="A57" s="1" t="s">
        <v>321</v>
      </c>
      <c r="B57" s="1" t="s">
        <v>245</v>
      </c>
      <c r="C57" s="1" t="s">
        <v>33</v>
      </c>
      <c r="D57" s="1">
        <v>44.0</v>
      </c>
      <c r="E57" s="1" t="s">
        <v>10</v>
      </c>
      <c r="F57" s="7" t="str">
        <f t="shared" si="1"/>
        <v>JillianAllenFMILL</v>
      </c>
      <c r="G57" s="7">
        <v>0.11085648148148149</v>
      </c>
      <c r="H57" s="7">
        <f>if(C57="F",vlookup(D57,'F Half'!$A$2:$B$82,2,false)*G57,vlookup(D57,'M Half'!$A$2:$B$82,2,false)*G57)</f>
        <v>0.1042383495</v>
      </c>
      <c r="I57" s="6">
        <f t="shared" si="2"/>
        <v>56</v>
      </c>
      <c r="J57" s="6">
        <f>vlookup(I57,'Point Table'!$A$2:$B$101,2,false)</f>
        <v>2.34375</v>
      </c>
      <c r="R57" s="7">
        <v>0.10909722222222222</v>
      </c>
    </row>
    <row r="58">
      <c r="A58" s="1" t="s">
        <v>323</v>
      </c>
      <c r="B58" s="1" t="s">
        <v>324</v>
      </c>
      <c r="C58" s="1" t="s">
        <v>33</v>
      </c>
      <c r="D58" s="1">
        <v>49.0</v>
      </c>
      <c r="E58" s="1" t="s">
        <v>10</v>
      </c>
      <c r="F58" s="7" t="str">
        <f t="shared" si="1"/>
        <v>MelidaLopezFMILL</v>
      </c>
      <c r="G58" s="7">
        <v>0.11697916666666666</v>
      </c>
      <c r="H58" s="7">
        <f>if(C58="F",vlookup(D58,'F Half'!$A$2:$B$82,2,false)*G58,vlookup(D58,'M Half'!$A$2:$B$82,2,false)*G58)</f>
        <v>0.1045676771</v>
      </c>
      <c r="I58" s="6">
        <f t="shared" si="2"/>
        <v>57</v>
      </c>
      <c r="J58" s="6">
        <f>vlookup(I58,'Point Table'!$A$2:$B$101,2,false)</f>
        <v>2.1875</v>
      </c>
      <c r="R58" s="7">
        <v>0.1307060185185185</v>
      </c>
    </row>
    <row r="59">
      <c r="A59" s="1" t="s">
        <v>56</v>
      </c>
      <c r="B59" s="1" t="s">
        <v>57</v>
      </c>
      <c r="C59" s="1" t="s">
        <v>33</v>
      </c>
      <c r="D59" s="1">
        <v>42.0</v>
      </c>
      <c r="E59" s="1" t="s">
        <v>7</v>
      </c>
      <c r="F59" s="7" t="str">
        <f t="shared" si="1"/>
        <v>EmilyCunhaFGCS</v>
      </c>
      <c r="G59" s="7">
        <v>0.10949074074074074</v>
      </c>
      <c r="H59" s="7">
        <f>if(C59="F",vlookup(D59,'F Half'!$A$2:$B$82,2,false)*G59,vlookup(D59,'M Half'!$A$2:$B$82,2,false)*G59)</f>
        <v>0.1045855556</v>
      </c>
      <c r="I59" s="6">
        <f t="shared" si="2"/>
        <v>58</v>
      </c>
      <c r="J59" s="6">
        <f>vlookup(I59,'Point Table'!$A$2:$B$101,2,false)</f>
        <v>2.03125</v>
      </c>
      <c r="R59" s="7">
        <v>0.13077546296296297</v>
      </c>
    </row>
    <row r="60">
      <c r="A60" s="1" t="s">
        <v>246</v>
      </c>
      <c r="B60" s="1" t="s">
        <v>247</v>
      </c>
      <c r="C60" s="1" t="s">
        <v>33</v>
      </c>
      <c r="D60" s="1">
        <v>39.0</v>
      </c>
      <c r="E60" s="1" t="s">
        <v>8</v>
      </c>
      <c r="F60" s="7" t="str">
        <f t="shared" si="1"/>
        <v>SharonPetersonFGDTC</v>
      </c>
      <c r="G60" s="7">
        <v>0.10909722222222222</v>
      </c>
      <c r="H60" s="7">
        <f>if(C60="F",vlookup(D60,'F Half'!$A$2:$B$82,2,false)*G60,vlookup(D60,'M Half'!$A$2:$B$82,2,false)*G60)</f>
        <v>0.1062061458</v>
      </c>
      <c r="I60" s="6">
        <f t="shared" si="2"/>
        <v>59</v>
      </c>
      <c r="J60" s="6">
        <f>vlookup(I60,'Point Table'!$A$2:$B$101,2,false)</f>
        <v>1.875</v>
      </c>
      <c r="R60" s="7">
        <v>0.08166666666666667</v>
      </c>
    </row>
    <row r="61">
      <c r="A61" s="1" t="s">
        <v>304</v>
      </c>
      <c r="B61" s="1" t="s">
        <v>305</v>
      </c>
      <c r="C61" s="1" t="s">
        <v>33</v>
      </c>
      <c r="D61" s="1">
        <v>44.0</v>
      </c>
      <c r="E61" s="1" t="s">
        <v>10</v>
      </c>
      <c r="F61" s="7" t="str">
        <f t="shared" si="1"/>
        <v>HeatherTaylorFMILL</v>
      </c>
      <c r="G61" s="7">
        <v>0.11561342592592593</v>
      </c>
      <c r="H61" s="7">
        <f>if(C61="F",vlookup(D61,'F Half'!$A$2:$B$82,2,false)*G61,vlookup(D61,'M Half'!$A$2:$B$82,2,false)*G61)</f>
        <v>0.1087113044</v>
      </c>
      <c r="I61" s="6">
        <f t="shared" si="2"/>
        <v>60</v>
      </c>
      <c r="J61" s="6">
        <f>vlookup(I61,'Point Table'!$A$2:$B$101,2,false)</f>
        <v>1.71875</v>
      </c>
      <c r="R61" s="7">
        <v>0.062407407407407404</v>
      </c>
    </row>
    <row r="62">
      <c r="A62" s="1" t="s">
        <v>329</v>
      </c>
      <c r="B62" s="1" t="s">
        <v>330</v>
      </c>
      <c r="C62" s="1" t="s">
        <v>33</v>
      </c>
      <c r="D62" s="1">
        <v>50.0</v>
      </c>
      <c r="E62" s="1" t="s">
        <v>10</v>
      </c>
      <c r="F62" s="7" t="str">
        <f t="shared" si="1"/>
        <v>TamaraMarstonFMILL</v>
      </c>
      <c r="G62" s="7">
        <v>0.12461805555555555</v>
      </c>
      <c r="H62" s="7">
        <f>if(C62="F",vlookup(D62,'F Half'!$A$2:$B$82,2,false)*G62,vlookup(D62,'M Half'!$A$2:$B$82,2,false)*G62)</f>
        <v>0.1101000521</v>
      </c>
      <c r="I62" s="6">
        <f t="shared" si="2"/>
        <v>61</v>
      </c>
      <c r="J62" s="6">
        <f>vlookup(I62,'Point Table'!$A$2:$B$101,2,false)</f>
        <v>1.5625</v>
      </c>
      <c r="R62" s="7">
        <v>0.08554398148148148</v>
      </c>
    </row>
    <row r="63">
      <c r="A63" s="1" t="s">
        <v>69</v>
      </c>
      <c r="B63" s="1" t="s">
        <v>333</v>
      </c>
      <c r="C63" s="1" t="s">
        <v>33</v>
      </c>
      <c r="D63" s="1">
        <v>31.0</v>
      </c>
      <c r="E63" s="1" t="s">
        <v>10</v>
      </c>
      <c r="F63" s="7" t="str">
        <f t="shared" si="1"/>
        <v>ElizabethSargentFMILL</v>
      </c>
      <c r="G63" s="7">
        <v>0.11184027777777777</v>
      </c>
      <c r="H63" s="7">
        <f>if(C63="F",vlookup(D63,'F Half'!$A$2:$B$82,2,false)*G63,vlookup(D63,'M Half'!$A$2:$B$82,2,false)*G63)</f>
        <v>0.1117172535</v>
      </c>
      <c r="I63" s="6">
        <f t="shared" si="2"/>
        <v>62</v>
      </c>
      <c r="J63" s="6">
        <f>vlookup(I63,'Point Table'!$A$2:$B$101,2,false)</f>
        <v>1.484375</v>
      </c>
      <c r="R63" s="7">
        <v>0.06373842592592592</v>
      </c>
    </row>
    <row r="64">
      <c r="A64" s="1" t="s">
        <v>60</v>
      </c>
      <c r="B64" s="1" t="s">
        <v>61</v>
      </c>
      <c r="C64" s="1" t="s">
        <v>33</v>
      </c>
      <c r="D64" s="1">
        <v>44.0</v>
      </c>
      <c r="E64" s="1" t="s">
        <v>7</v>
      </c>
      <c r="F64" s="7" t="str">
        <f t="shared" si="1"/>
        <v>JohannaLisle NewboldFGCS</v>
      </c>
      <c r="G64" s="7">
        <v>0.11912037037037038</v>
      </c>
      <c r="H64" s="7">
        <f>if(C64="F",vlookup(D64,'F Half'!$A$2:$B$82,2,false)*G64,vlookup(D64,'M Half'!$A$2:$B$82,2,false)*G64)</f>
        <v>0.1120088843</v>
      </c>
      <c r="I64" s="6">
        <f t="shared" si="2"/>
        <v>63</v>
      </c>
      <c r="J64" s="6">
        <f>vlookup(I64,'Point Table'!$A$2:$B$101,2,false)</f>
        <v>1.40625</v>
      </c>
      <c r="R64" s="7">
        <v>0.06609953703703704</v>
      </c>
    </row>
    <row r="65">
      <c r="A65" s="1" t="s">
        <v>240</v>
      </c>
      <c r="B65" s="1" t="s">
        <v>337</v>
      </c>
      <c r="C65" s="1" t="s">
        <v>33</v>
      </c>
      <c r="D65" s="1">
        <v>40.0</v>
      </c>
      <c r="E65" s="1" t="s">
        <v>10</v>
      </c>
      <c r="F65" s="7" t="str">
        <f t="shared" si="1"/>
        <v>KerriBoucherFMILL</v>
      </c>
      <c r="G65" s="7">
        <v>0.11878472222222222</v>
      </c>
      <c r="H65" s="7">
        <f>if(C65="F",vlookup(D65,'F Half'!$A$2:$B$82,2,false)*G65,vlookup(D65,'M Half'!$A$2:$B$82,2,false)*G65)</f>
        <v>0.1149717326</v>
      </c>
      <c r="I65" s="6">
        <f t="shared" si="2"/>
        <v>64</v>
      </c>
      <c r="J65" s="6">
        <f>vlookup(I65,'Point Table'!$A$2:$B$101,2,false)</f>
        <v>1.328125</v>
      </c>
      <c r="R65" s="7">
        <v>0.08181712962962963</v>
      </c>
    </row>
    <row r="66">
      <c r="A66" s="1" t="s">
        <v>240</v>
      </c>
      <c r="B66" s="1" t="s">
        <v>241</v>
      </c>
      <c r="C66" s="1" t="s">
        <v>33</v>
      </c>
      <c r="D66" s="1">
        <v>50.0</v>
      </c>
      <c r="E66" s="1" t="s">
        <v>8</v>
      </c>
      <c r="F66" s="7" t="str">
        <f t="shared" si="1"/>
        <v>KerriHaskinsFGDTC</v>
      </c>
      <c r="G66" s="7">
        <v>0.13077546296296297</v>
      </c>
      <c r="H66" s="7">
        <f>if(C66="F",vlookup(D66,'F Half'!$A$2:$B$82,2,false)*G66,vlookup(D66,'M Half'!$A$2:$B$82,2,false)*G66)</f>
        <v>0.1155401215</v>
      </c>
      <c r="I66" s="6">
        <f t="shared" si="2"/>
        <v>65</v>
      </c>
      <c r="J66" s="6">
        <f>vlookup(I66,'Point Table'!$A$2:$B$101,2,false)</f>
        <v>1.25</v>
      </c>
      <c r="R66" s="7">
        <v>0.08266203703703703</v>
      </c>
    </row>
    <row r="67">
      <c r="A67" s="1" t="s">
        <v>56</v>
      </c>
      <c r="B67" s="1" t="s">
        <v>339</v>
      </c>
      <c r="C67" s="1" t="s">
        <v>33</v>
      </c>
      <c r="D67" s="1">
        <v>25.0</v>
      </c>
      <c r="E67" s="1" t="s">
        <v>10</v>
      </c>
      <c r="F67" s="7" t="str">
        <f t="shared" si="1"/>
        <v>EmilyLangleyFMILL</v>
      </c>
      <c r="G67" s="7">
        <v>0.11790509259259259</v>
      </c>
      <c r="H67" s="7">
        <f>if(C67="F",vlookup(D67,'F Half'!$A$2:$B$82,2,false)*G67,vlookup(D67,'M Half'!$A$2:$B$82,2,false)*G67)</f>
        <v>0.1179050926</v>
      </c>
      <c r="I67" s="6">
        <f t="shared" si="2"/>
        <v>66</v>
      </c>
      <c r="J67" s="6">
        <f>vlookup(I67,'Point Table'!$A$2:$B$101,2,false)</f>
        <v>1.171875</v>
      </c>
      <c r="R67" s="7">
        <v>0.060648148148148145</v>
      </c>
    </row>
    <row r="68">
      <c r="A68" s="1" t="s">
        <v>343</v>
      </c>
      <c r="B68" s="1" t="s">
        <v>344</v>
      </c>
      <c r="C68" s="1" t="s">
        <v>33</v>
      </c>
      <c r="D68" s="1">
        <v>38.0</v>
      </c>
      <c r="E68" s="1" t="s">
        <v>10</v>
      </c>
      <c r="F68" s="7" t="str">
        <f t="shared" si="1"/>
        <v>CeciliaStoneFMILL</v>
      </c>
      <c r="G68" s="7">
        <v>0.12236111111111111</v>
      </c>
      <c r="H68" s="7">
        <f>if(C68="F",vlookup(D68,'F Half'!$A$2:$B$82,2,false)*G68,vlookup(D68,'M Half'!$A$2:$B$82,2,false)*G68)</f>
        <v>0.1197303472</v>
      </c>
      <c r="I68" s="6">
        <f t="shared" si="2"/>
        <v>67</v>
      </c>
      <c r="J68" s="6">
        <f>vlookup(I68,'Point Table'!$A$2:$B$101,2,false)</f>
        <v>1.09375</v>
      </c>
      <c r="R68" s="7">
        <v>0.061585648148148146</v>
      </c>
    </row>
    <row r="69">
      <c r="A69" s="1" t="s">
        <v>340</v>
      </c>
      <c r="B69" s="1" t="s">
        <v>78</v>
      </c>
      <c r="C69" s="1" t="s">
        <v>33</v>
      </c>
      <c r="D69" s="1">
        <v>32.0</v>
      </c>
      <c r="E69" s="1" t="s">
        <v>7</v>
      </c>
      <c r="F69" s="7" t="str">
        <f t="shared" si="1"/>
        <v>CarolanneDonovanFGCS</v>
      </c>
      <c r="G69" s="7">
        <v>0.12266203703703704</v>
      </c>
      <c r="H69" s="7">
        <f>if(C69="F",vlookup(D69,'F Half'!$A$2:$B$82,2,false)*G69,vlookup(D69,'M Half'!$A$2:$B$82,2,false)*G69)</f>
        <v>0.1223676481</v>
      </c>
      <c r="I69" s="6">
        <f t="shared" si="2"/>
        <v>68</v>
      </c>
      <c r="J69" s="6">
        <f>vlookup(I69,'Point Table'!$A$2:$B$101,2,false)</f>
        <v>1.015625</v>
      </c>
      <c r="R69" s="7">
        <v>0.06475694444444445</v>
      </c>
    </row>
    <row r="70">
      <c r="A70" s="1" t="s">
        <v>280</v>
      </c>
      <c r="B70" s="1" t="s">
        <v>281</v>
      </c>
      <c r="C70" s="1" t="s">
        <v>33</v>
      </c>
      <c r="D70" s="1">
        <v>41.0</v>
      </c>
      <c r="E70" s="1" t="s">
        <v>10</v>
      </c>
      <c r="F70" s="7" t="str">
        <f t="shared" si="1"/>
        <v>MelanieHardingFMILL</v>
      </c>
      <c r="G70" s="7">
        <v>0.12748842592592594</v>
      </c>
      <c r="H70" s="7">
        <f>if(C70="F",vlookup(D70,'F Half'!$A$2:$B$82,2,false)*G70,vlookup(D70,'M Half'!$A$2:$B$82,2,false)*G70)</f>
        <v>0.1226183681</v>
      </c>
      <c r="I70" s="6">
        <f t="shared" si="2"/>
        <v>69</v>
      </c>
      <c r="J70" s="6">
        <f>vlookup(I70,'Point Table'!$A$2:$B$101,2,false)</f>
        <v>0.9375</v>
      </c>
      <c r="R70" s="7">
        <v>0.06638888888888889</v>
      </c>
    </row>
    <row r="71">
      <c r="A71" s="1" t="s">
        <v>24</v>
      </c>
      <c r="B71" s="1" t="s">
        <v>25</v>
      </c>
      <c r="C71" s="1" t="s">
        <v>26</v>
      </c>
      <c r="D71" s="1">
        <v>56.0</v>
      </c>
      <c r="E71" s="1" t="s">
        <v>7</v>
      </c>
      <c r="F71" s="7" t="str">
        <f t="shared" si="1"/>
        <v>BrianRuhmMGCS</v>
      </c>
      <c r="G71" s="7">
        <v>0.05949074074074074</v>
      </c>
      <c r="H71" s="7">
        <f>if(C71="F",vlookup(D71,'F Half'!$A$2:$B$82,2,false)*G71,vlookup(D71,'M Half'!$A$2:$B$82,2,false)*G71)</f>
        <v>0.05030537037</v>
      </c>
      <c r="I71" s="6">
        <f t="shared" si="2"/>
        <v>1</v>
      </c>
      <c r="J71" s="6">
        <f>vlookup(I71,'Point Table'!$A$2:$B$101,2,false)</f>
        <v>100</v>
      </c>
      <c r="R71" s="7">
        <v>0.0685763888888889</v>
      </c>
    </row>
    <row r="72">
      <c r="A72" s="1" t="s">
        <v>413</v>
      </c>
      <c r="B72" s="1" t="s">
        <v>423</v>
      </c>
      <c r="C72" s="1" t="s">
        <v>26</v>
      </c>
      <c r="D72" s="1">
        <v>60.0</v>
      </c>
      <c r="E72" s="1" t="s">
        <v>12</v>
      </c>
      <c r="F72" s="7" t="str">
        <f t="shared" si="1"/>
        <v>JohnStanzelMGMRC</v>
      </c>
      <c r="G72" s="7">
        <v>0.06373842592592592</v>
      </c>
      <c r="H72" s="7">
        <f>if(C72="F",vlookup(D72,'F Half'!$A$2:$B$82,2,false)*G72,vlookup(D72,'M Half'!$A$2:$B$82,2,false)*G72)</f>
        <v>0.05190857407</v>
      </c>
      <c r="I72" s="6">
        <f t="shared" si="2"/>
        <v>2</v>
      </c>
      <c r="J72" s="6">
        <f>vlookup(I72,'Point Table'!$A$2:$B$101,2,false)</f>
        <v>95</v>
      </c>
      <c r="R72" s="7">
        <v>0.06902777777777777</v>
      </c>
    </row>
    <row r="73">
      <c r="A73" s="1" t="s">
        <v>38</v>
      </c>
      <c r="B73" s="1" t="s">
        <v>39</v>
      </c>
      <c r="C73" s="1" t="s">
        <v>26</v>
      </c>
      <c r="D73" s="1">
        <v>39.0</v>
      </c>
      <c r="E73" s="1" t="s">
        <v>7</v>
      </c>
      <c r="F73" s="7" t="str">
        <f t="shared" si="1"/>
        <v>CoreyGirardMGCS</v>
      </c>
      <c r="G73" s="7">
        <v>0.05350694444444445</v>
      </c>
      <c r="H73" s="7">
        <f>if(C73="F",vlookup(D73,'F Half'!$A$2:$B$82,2,false)*G73,vlookup(D73,'M Half'!$A$2:$B$82,2,false)*G73)</f>
        <v>0.05223347917</v>
      </c>
      <c r="I73" s="6">
        <f t="shared" si="2"/>
        <v>3</v>
      </c>
      <c r="J73" s="6">
        <f>vlookup(I73,'Point Table'!$A$2:$B$101,2,false)</f>
        <v>90</v>
      </c>
      <c r="R73" s="7">
        <v>0.07056712962962963</v>
      </c>
    </row>
    <row r="74">
      <c r="A74" s="1" t="s">
        <v>430</v>
      </c>
      <c r="B74" s="1" t="s">
        <v>420</v>
      </c>
      <c r="C74" s="1" t="s">
        <v>26</v>
      </c>
      <c r="D74" s="1">
        <v>57.0</v>
      </c>
      <c r="E74" s="1" t="s">
        <v>8</v>
      </c>
      <c r="F74" s="7" t="str">
        <f t="shared" si="1"/>
        <v>MikeDufourMGDTC</v>
      </c>
      <c r="G74" s="7">
        <v>0.062407407407407404</v>
      </c>
      <c r="H74" s="7">
        <f>if(C74="F",vlookup(D74,'F Half'!$A$2:$B$82,2,false)*G74,vlookup(D74,'M Half'!$A$2:$B$82,2,false)*G74)</f>
        <v>0.05228492593</v>
      </c>
      <c r="I74" s="6">
        <f t="shared" si="2"/>
        <v>4</v>
      </c>
      <c r="J74" s="6">
        <f>vlookup(I74,'Point Table'!$A$2:$B$101,2,false)</f>
        <v>85</v>
      </c>
      <c r="R74" s="7">
        <v>0.07076388888888889</v>
      </c>
    </row>
    <row r="75">
      <c r="A75" s="1" t="s">
        <v>391</v>
      </c>
      <c r="B75" s="1" t="s">
        <v>162</v>
      </c>
      <c r="C75" s="1" t="s">
        <v>26</v>
      </c>
      <c r="D75" s="1">
        <v>41.0</v>
      </c>
      <c r="E75" s="1" t="s">
        <v>9</v>
      </c>
      <c r="F75" s="7" t="str">
        <f t="shared" si="1"/>
        <v>JothamBurnettMUVRC</v>
      </c>
      <c r="G75" s="7">
        <v>0.05447916666666667</v>
      </c>
      <c r="H75" s="7">
        <f>if(C75="F",vlookup(D75,'F Half'!$A$2:$B$82,2,false)*G75,vlookup(D75,'M Half'!$A$2:$B$82,2,false)*G75)</f>
        <v>0.05242530208</v>
      </c>
      <c r="I75" s="6">
        <f t="shared" si="2"/>
        <v>5</v>
      </c>
      <c r="J75" s="6">
        <f>vlookup(I75,'Point Table'!$A$2:$B$101,2,false)</f>
        <v>80</v>
      </c>
      <c r="R75" s="7">
        <v>0.07300925925925926</v>
      </c>
    </row>
    <row r="76">
      <c r="A76" s="1" t="s">
        <v>409</v>
      </c>
      <c r="B76" s="1" t="s">
        <v>410</v>
      </c>
      <c r="C76" s="1" t="s">
        <v>26</v>
      </c>
      <c r="D76" s="1">
        <v>29.0</v>
      </c>
      <c r="E76" s="1" t="s">
        <v>13</v>
      </c>
      <c r="F76" s="7" t="str">
        <f t="shared" si="1"/>
        <v>SeanMcCauleyMRA</v>
      </c>
      <c r="G76" s="7">
        <v>0.05255787037037037</v>
      </c>
      <c r="H76" s="7">
        <f>if(C76="F",vlookup(D76,'F Half'!$A$2:$B$82,2,false)*G76,vlookup(D76,'M Half'!$A$2:$B$82,2,false)*G76)</f>
        <v>0.05255787037</v>
      </c>
      <c r="I76" s="6">
        <f t="shared" si="2"/>
        <v>6</v>
      </c>
      <c r="J76" s="6">
        <f>vlookup(I76,'Point Table'!$A$2:$B$101,2,false)</f>
        <v>75</v>
      </c>
      <c r="R76" s="7">
        <v>0.07561342592592593</v>
      </c>
    </row>
    <row r="77">
      <c r="A77" s="1" t="s">
        <v>58</v>
      </c>
      <c r="B77" s="1" t="s">
        <v>406</v>
      </c>
      <c r="C77" s="1" t="s">
        <v>26</v>
      </c>
      <c r="D77" s="1">
        <v>49.0</v>
      </c>
      <c r="E77" s="1" t="s">
        <v>8</v>
      </c>
      <c r="F77" s="7" t="str">
        <f t="shared" si="1"/>
        <v>MichaelFraysseMGDTC</v>
      </c>
      <c r="G77" s="7">
        <v>0.05925925925925926</v>
      </c>
      <c r="H77" s="7">
        <f>if(C77="F",vlookup(D77,'F Half'!$A$2:$B$82,2,false)*G77,vlookup(D77,'M Half'!$A$2:$B$82,2,false)*G77)</f>
        <v>0.05333333333</v>
      </c>
      <c r="I77" s="6">
        <f t="shared" si="2"/>
        <v>7</v>
      </c>
      <c r="J77" s="6">
        <f>vlookup(I77,'Point Table'!$A$2:$B$101,2,false)</f>
        <v>70</v>
      </c>
      <c r="R77" s="7">
        <v>0.07561342592592593</v>
      </c>
    </row>
    <row r="78">
      <c r="A78" s="1" t="s">
        <v>27</v>
      </c>
      <c r="B78" s="1" t="s">
        <v>28</v>
      </c>
      <c r="C78" s="1" t="s">
        <v>26</v>
      </c>
      <c r="D78" s="1">
        <v>26.0</v>
      </c>
      <c r="E78" s="1" t="s">
        <v>7</v>
      </c>
      <c r="F78" s="7" t="str">
        <f t="shared" si="1"/>
        <v>JacobWormaldMGCS</v>
      </c>
      <c r="G78" s="7">
        <v>0.05417824074074074</v>
      </c>
      <c r="H78" s="7">
        <f>if(C78="F",vlookup(D78,'F Half'!$A$2:$B$82,2,false)*G78,vlookup(D78,'M Half'!$A$2:$B$82,2,false)*G78)</f>
        <v>0.05417824074</v>
      </c>
      <c r="I78" s="6">
        <f t="shared" si="2"/>
        <v>8</v>
      </c>
      <c r="J78" s="6">
        <f>vlookup(I78,'Point Table'!$A$2:$B$101,2,false)</f>
        <v>65</v>
      </c>
      <c r="R78" s="7">
        <v>0.07571759259259259</v>
      </c>
    </row>
    <row r="79">
      <c r="A79" s="1" t="s">
        <v>392</v>
      </c>
      <c r="B79" s="1" t="s">
        <v>393</v>
      </c>
      <c r="C79" s="1" t="s">
        <v>26</v>
      </c>
      <c r="D79" s="1">
        <v>49.0</v>
      </c>
      <c r="E79" s="1" t="s">
        <v>7</v>
      </c>
      <c r="F79" s="7" t="str">
        <f t="shared" si="1"/>
        <v>TylerBrannenMGCS</v>
      </c>
      <c r="G79" s="7">
        <v>0.06023148148148148</v>
      </c>
      <c r="H79" s="7">
        <f>if(C79="F",vlookup(D79,'F Half'!$A$2:$B$82,2,false)*G79,vlookup(D79,'M Half'!$A$2:$B$82,2,false)*G79)</f>
        <v>0.05420833333</v>
      </c>
      <c r="I79" s="6">
        <f t="shared" si="2"/>
        <v>9</v>
      </c>
      <c r="J79" s="6">
        <f>vlookup(I79,'Point Table'!$A$2:$B$101,2,false)</f>
        <v>60</v>
      </c>
      <c r="R79" s="7">
        <v>0.07667824074074074</v>
      </c>
    </row>
    <row r="80">
      <c r="A80" s="1" t="s">
        <v>50</v>
      </c>
      <c r="B80" s="1" t="s">
        <v>412</v>
      </c>
      <c r="C80" s="1" t="s">
        <v>26</v>
      </c>
      <c r="D80" s="1">
        <v>57.0</v>
      </c>
      <c r="E80" s="1" t="s">
        <v>9</v>
      </c>
      <c r="F80" s="7" t="str">
        <f t="shared" si="1"/>
        <v>JamesWestrichMUVRC</v>
      </c>
      <c r="G80" s="7">
        <v>0.0654050925925926</v>
      </c>
      <c r="H80" s="7">
        <f>if(C80="F",vlookup(D80,'F Half'!$A$2:$B$82,2,false)*G80,vlookup(D80,'M Half'!$A$2:$B$82,2,false)*G80)</f>
        <v>0.05479638657</v>
      </c>
      <c r="I80" s="6">
        <f t="shared" si="2"/>
        <v>10</v>
      </c>
      <c r="J80" s="6">
        <f>vlookup(I80,'Point Table'!$A$2:$B$101,2,false)</f>
        <v>55</v>
      </c>
      <c r="R80" s="7">
        <v>0.0774537037037037</v>
      </c>
    </row>
    <row r="81">
      <c r="A81" s="1" t="s">
        <v>440</v>
      </c>
      <c r="B81" s="1" t="s">
        <v>441</v>
      </c>
      <c r="C81" s="1" t="s">
        <v>26</v>
      </c>
      <c r="D81" s="1">
        <v>58.0</v>
      </c>
      <c r="E81" s="1" t="s">
        <v>12</v>
      </c>
      <c r="F81" s="7" t="str">
        <f t="shared" si="1"/>
        <v>AndyNovisMGMRC</v>
      </c>
      <c r="G81" s="7">
        <v>0.06609953703703704</v>
      </c>
      <c r="H81" s="7">
        <f>if(C81="F",vlookup(D81,'F Half'!$A$2:$B$82,2,false)*G81,vlookup(D81,'M Half'!$A$2:$B$82,2,false)*G81)</f>
        <v>0.05486261574</v>
      </c>
      <c r="I81" s="6">
        <f t="shared" si="2"/>
        <v>11</v>
      </c>
      <c r="J81" s="6">
        <f>vlookup(I81,'Point Table'!$A$2:$B$101,2,false)</f>
        <v>50</v>
      </c>
      <c r="R81" s="7">
        <v>0.08248842592592592</v>
      </c>
    </row>
    <row r="82">
      <c r="A82" s="1" t="s">
        <v>396</v>
      </c>
      <c r="B82" s="1" t="s">
        <v>78</v>
      </c>
      <c r="C82" s="1" t="s">
        <v>26</v>
      </c>
      <c r="D82" s="1">
        <v>56.0</v>
      </c>
      <c r="E82" s="1" t="s">
        <v>7</v>
      </c>
      <c r="F82" s="7" t="str">
        <f t="shared" si="1"/>
        <v>PaulDonovanMGCS</v>
      </c>
      <c r="G82" s="7">
        <v>0.06530092592592593</v>
      </c>
      <c r="H82" s="7">
        <f>if(C82="F",vlookup(D82,'F Half'!$A$2:$B$82,2,false)*G82,vlookup(D82,'M Half'!$A$2:$B$82,2,false)*G82)</f>
        <v>0.05521846296</v>
      </c>
      <c r="I82" s="6">
        <f t="shared" si="2"/>
        <v>12</v>
      </c>
      <c r="J82" s="6">
        <f>vlookup(I82,'Point Table'!$A$2:$B$101,2,false)</f>
        <v>47.5</v>
      </c>
      <c r="R82" s="7">
        <v>0.08440972222222222</v>
      </c>
    </row>
    <row r="83">
      <c r="A83" s="1" t="s">
        <v>413</v>
      </c>
      <c r="B83" s="1" t="s">
        <v>447</v>
      </c>
      <c r="C83" s="1" t="s">
        <v>26</v>
      </c>
      <c r="D83" s="1">
        <v>62.0</v>
      </c>
      <c r="E83" s="1" t="s">
        <v>7</v>
      </c>
      <c r="F83" s="7" t="str">
        <f t="shared" si="1"/>
        <v>JohnSingelaisMGCS</v>
      </c>
      <c r="G83" s="7">
        <v>0.06943287037037037</v>
      </c>
      <c r="H83" s="7">
        <f>if(C83="F",vlookup(D83,'F Half'!$A$2:$B$82,2,false)*G83,vlookup(D83,'M Half'!$A$2:$B$82,2,false)*G83)</f>
        <v>0.05546992014</v>
      </c>
      <c r="I83" s="6">
        <f t="shared" si="2"/>
        <v>13</v>
      </c>
      <c r="J83" s="6">
        <f>vlookup(I83,'Point Table'!$A$2:$B$101,2,false)</f>
        <v>45</v>
      </c>
      <c r="R83" s="7">
        <v>0.08582175925925926</v>
      </c>
    </row>
    <row r="84">
      <c r="A84" s="1" t="s">
        <v>404</v>
      </c>
      <c r="B84" s="1" t="s">
        <v>405</v>
      </c>
      <c r="C84" s="1" t="s">
        <v>26</v>
      </c>
      <c r="D84" s="1">
        <v>35.0</v>
      </c>
      <c r="E84" s="1" t="s">
        <v>8</v>
      </c>
      <c r="F84" s="7" t="str">
        <f t="shared" si="1"/>
        <v>NicholasGregoryMGDTC</v>
      </c>
      <c r="G84" s="7">
        <v>0.05606481481481482</v>
      </c>
      <c r="H84" s="7">
        <f>if(C84="F",vlookup(D84,'F Half'!$A$2:$B$82,2,false)*G84,vlookup(D84,'M Half'!$A$2:$B$82,2,false)*G84)</f>
        <v>0.05575645833</v>
      </c>
      <c r="I84" s="6">
        <f t="shared" si="2"/>
        <v>14</v>
      </c>
      <c r="J84" s="6">
        <f>vlookup(I84,'Point Table'!$A$2:$B$101,2,false)</f>
        <v>42.5</v>
      </c>
      <c r="R84" s="7">
        <v>0.08591435185185185</v>
      </c>
    </row>
    <row r="85">
      <c r="A85" s="1" t="s">
        <v>397</v>
      </c>
      <c r="B85" s="1" t="s">
        <v>398</v>
      </c>
      <c r="C85" s="1" t="s">
        <v>26</v>
      </c>
      <c r="D85" s="1">
        <v>66.0</v>
      </c>
      <c r="E85" s="1" t="s">
        <v>10</v>
      </c>
      <c r="F85" s="7" t="str">
        <f t="shared" si="1"/>
        <v>PeterWasylakMMILL</v>
      </c>
      <c r="G85" s="7">
        <v>0.07300925925925926</v>
      </c>
      <c r="H85" s="7">
        <f>if(C85="F",vlookup(D85,'F Half'!$A$2:$B$82,2,false)*G85,vlookup(D85,'M Half'!$A$2:$B$82,2,false)*G85)</f>
        <v>0.05605650926</v>
      </c>
      <c r="I85" s="6">
        <f t="shared" si="2"/>
        <v>15</v>
      </c>
      <c r="J85" s="6">
        <f>vlookup(I85,'Point Table'!$A$2:$B$101,2,false)</f>
        <v>40</v>
      </c>
      <c r="R85" s="7">
        <v>0.08618055555555555</v>
      </c>
    </row>
    <row r="86">
      <c r="A86" s="1" t="s">
        <v>418</v>
      </c>
      <c r="B86" s="1" t="s">
        <v>419</v>
      </c>
      <c r="C86" s="1" t="s">
        <v>26</v>
      </c>
      <c r="D86" s="1">
        <v>63.0</v>
      </c>
      <c r="E86" s="1" t="s">
        <v>8</v>
      </c>
      <c r="F86" s="7" t="str">
        <f t="shared" si="1"/>
        <v>LenEarnshawMGDTC</v>
      </c>
      <c r="G86" s="7">
        <v>0.07100694444444444</v>
      </c>
      <c r="H86" s="7">
        <f>if(C86="F",vlookup(D86,'F Half'!$A$2:$B$82,2,false)*G86,vlookup(D86,'M Half'!$A$2:$B$82,2,false)*G86)</f>
        <v>0.05617359375</v>
      </c>
      <c r="I86" s="6">
        <f t="shared" si="2"/>
        <v>16</v>
      </c>
      <c r="J86" s="6">
        <f>vlookup(I86,'Point Table'!$A$2:$B$101,2,false)</f>
        <v>37.5</v>
      </c>
      <c r="R86" s="7">
        <v>0.08625</v>
      </c>
    </row>
    <row r="87">
      <c r="A87" s="1" t="s">
        <v>389</v>
      </c>
      <c r="B87" s="1" t="s">
        <v>390</v>
      </c>
      <c r="C87" s="1" t="s">
        <v>26</v>
      </c>
      <c r="D87" s="1">
        <v>53.0</v>
      </c>
      <c r="E87" s="1" t="s">
        <v>7</v>
      </c>
      <c r="F87" s="7" t="str">
        <f t="shared" si="1"/>
        <v>ChristopherSimardMGCS</v>
      </c>
      <c r="G87" s="7">
        <v>0.06479166666666666</v>
      </c>
      <c r="H87" s="7">
        <f>if(C87="F",vlookup(D87,'F Half'!$A$2:$B$82,2,false)*G87,vlookup(D87,'M Half'!$A$2:$B$82,2,false)*G87)</f>
        <v>0.05629747917</v>
      </c>
      <c r="I87" s="6">
        <f t="shared" si="2"/>
        <v>17</v>
      </c>
      <c r="J87" s="6">
        <f>vlookup(I87,'Point Table'!$A$2:$B$101,2,false)</f>
        <v>35</v>
      </c>
      <c r="R87" s="7">
        <v>0.08893518518518519</v>
      </c>
    </row>
    <row r="88">
      <c r="A88" s="1" t="s">
        <v>29</v>
      </c>
      <c r="B88" s="1" t="s">
        <v>435</v>
      </c>
      <c r="C88" s="1" t="s">
        <v>26</v>
      </c>
      <c r="D88" s="1">
        <v>49.0</v>
      </c>
      <c r="E88" s="1" t="s">
        <v>10</v>
      </c>
      <c r="F88" s="7" t="str">
        <f t="shared" si="1"/>
        <v>MarkLapradeMMILL</v>
      </c>
      <c r="G88" s="7">
        <v>0.06475694444444445</v>
      </c>
      <c r="H88" s="7">
        <f>if(C88="F",vlookup(D88,'F Half'!$A$2:$B$82,2,false)*G88,vlookup(D88,'M Half'!$A$2:$B$82,2,false)*G88)</f>
        <v>0.05828125</v>
      </c>
      <c r="I88" s="6">
        <f t="shared" si="2"/>
        <v>18</v>
      </c>
      <c r="J88" s="6">
        <f>vlookup(I88,'Point Table'!$A$2:$B$101,2,false)</f>
        <v>32.5</v>
      </c>
      <c r="R88" s="7">
        <v>0.09099537037037037</v>
      </c>
    </row>
    <row r="89">
      <c r="A89" s="1" t="s">
        <v>407</v>
      </c>
      <c r="B89" s="1" t="s">
        <v>408</v>
      </c>
      <c r="C89" s="1" t="s">
        <v>26</v>
      </c>
      <c r="D89" s="1">
        <v>43.0</v>
      </c>
      <c r="E89" s="1" t="s">
        <v>7</v>
      </c>
      <c r="F89" s="7" t="str">
        <f t="shared" si="1"/>
        <v>NateBurnsMGCS</v>
      </c>
      <c r="G89" s="7">
        <v>0.06234953703703704</v>
      </c>
      <c r="H89" s="7">
        <f>if(C89="F",vlookup(D89,'F Half'!$A$2:$B$82,2,false)*G89,vlookup(D89,'M Half'!$A$2:$B$82,2,false)*G89)</f>
        <v>0.05902630671</v>
      </c>
      <c r="I89" s="6">
        <f t="shared" si="2"/>
        <v>19</v>
      </c>
      <c r="J89" s="6">
        <f>vlookup(I89,'Point Table'!$A$2:$B$101,2,false)</f>
        <v>30</v>
      </c>
      <c r="R89" s="7">
        <v>0.09202546296296296</v>
      </c>
    </row>
    <row r="90">
      <c r="A90" s="1" t="s">
        <v>413</v>
      </c>
      <c r="B90" s="1" t="s">
        <v>381</v>
      </c>
      <c r="C90" s="1" t="s">
        <v>26</v>
      </c>
      <c r="D90" s="1">
        <v>54.0</v>
      </c>
      <c r="E90" s="1" t="s">
        <v>8</v>
      </c>
      <c r="F90" s="7" t="str">
        <f t="shared" si="1"/>
        <v>JohnMcGarryMGDTC</v>
      </c>
      <c r="G90" s="7">
        <v>0.06869212962962963</v>
      </c>
      <c r="H90" s="7">
        <f>if(C90="F",vlookup(D90,'F Half'!$A$2:$B$82,2,false)*G90,vlookup(D90,'M Half'!$A$2:$B$82,2,false)*G90)</f>
        <v>0.05915079282</v>
      </c>
      <c r="I90" s="6">
        <f t="shared" si="2"/>
        <v>20</v>
      </c>
      <c r="J90" s="6">
        <f>vlookup(I90,'Point Table'!$A$2:$B$101,2,false)</f>
        <v>27.5</v>
      </c>
      <c r="R90" s="7">
        <v>0.09341435185185185</v>
      </c>
    </row>
    <row r="91">
      <c r="A91" s="1" t="s">
        <v>468</v>
      </c>
      <c r="B91" s="1" t="s">
        <v>469</v>
      </c>
      <c r="C91" s="1" t="s">
        <v>26</v>
      </c>
      <c r="D91" s="1">
        <v>60.0</v>
      </c>
      <c r="E91" s="1" t="s">
        <v>7</v>
      </c>
      <c r="F91" s="7" t="str">
        <f t="shared" si="1"/>
        <v>RickRoyMGCS</v>
      </c>
      <c r="G91" s="7">
        <v>0.0726736111111111</v>
      </c>
      <c r="H91" s="7">
        <f>if(C91="F",vlookup(D91,'F Half'!$A$2:$B$82,2,false)*G91,vlookup(D91,'M Half'!$A$2:$B$82,2,false)*G91)</f>
        <v>0.05918538889</v>
      </c>
      <c r="I91" s="6">
        <f t="shared" si="2"/>
        <v>21</v>
      </c>
      <c r="J91" s="6">
        <f>vlookup(I91,'Point Table'!$A$2:$B$101,2,false)</f>
        <v>25</v>
      </c>
      <c r="R91" s="7">
        <v>0.0941550925925926</v>
      </c>
    </row>
    <row r="92">
      <c r="A92" s="1" t="s">
        <v>46</v>
      </c>
      <c r="B92" s="1" t="s">
        <v>47</v>
      </c>
      <c r="C92" s="1" t="s">
        <v>26</v>
      </c>
      <c r="D92" s="1">
        <v>52.0</v>
      </c>
      <c r="E92" s="1" t="s">
        <v>7</v>
      </c>
      <c r="F92" s="7" t="str">
        <f t="shared" si="1"/>
        <v>EmmetCliffordMGCS</v>
      </c>
      <c r="G92" s="7">
        <v>0.06796296296296296</v>
      </c>
      <c r="H92" s="7">
        <f>if(C92="F",vlookup(D92,'F Half'!$A$2:$B$82,2,false)*G92,vlookup(D92,'M Half'!$A$2:$B$82,2,false)*G92)</f>
        <v>0.05958312963</v>
      </c>
      <c r="I92" s="6">
        <f t="shared" si="2"/>
        <v>22</v>
      </c>
      <c r="J92" s="6">
        <f>vlookup(I92,'Point Table'!$A$2:$B$101,2,false)</f>
        <v>23.75</v>
      </c>
      <c r="R92" s="7">
        <v>0.09508101851851852</v>
      </c>
    </row>
    <row r="93">
      <c r="A93" s="1" t="s">
        <v>29</v>
      </c>
      <c r="B93" s="1" t="s">
        <v>30</v>
      </c>
      <c r="C93" s="1" t="s">
        <v>26</v>
      </c>
      <c r="D93" s="1">
        <v>54.0</v>
      </c>
      <c r="E93" s="1" t="s">
        <v>7</v>
      </c>
      <c r="F93" s="7" t="str">
        <f t="shared" si="1"/>
        <v>MarkCraneMGCS</v>
      </c>
      <c r="G93" s="7">
        <v>0.07086805555555556</v>
      </c>
      <c r="H93" s="7">
        <f>if(C93="F",vlookup(D93,'F Half'!$A$2:$B$82,2,false)*G93,vlookup(D93,'M Half'!$A$2:$B$82,2,false)*G93)</f>
        <v>0.06102448264</v>
      </c>
      <c r="I93" s="6">
        <f t="shared" si="2"/>
        <v>23</v>
      </c>
      <c r="J93" s="6">
        <f>vlookup(I93,'Point Table'!$A$2:$B$101,2,false)</f>
        <v>22.5</v>
      </c>
      <c r="R93" s="7">
        <v>0.09797453703703704</v>
      </c>
    </row>
    <row r="94">
      <c r="A94" s="1" t="s">
        <v>450</v>
      </c>
      <c r="B94" s="1" t="s">
        <v>451</v>
      </c>
      <c r="C94" s="1" t="s">
        <v>26</v>
      </c>
      <c r="D94" s="1">
        <v>24.0</v>
      </c>
      <c r="E94" s="1" t="s">
        <v>10</v>
      </c>
      <c r="F94" s="7" t="str">
        <f t="shared" si="1"/>
        <v>GavinThomasMMILL</v>
      </c>
      <c r="G94" s="7">
        <v>0.061585648148148146</v>
      </c>
      <c r="H94" s="7">
        <f>if(C94="F",vlookup(D94,'F Half'!$A$2:$B$82,2,false)*G94,vlookup(D94,'M Half'!$A$2:$B$82,2,false)*G94)</f>
        <v>0.06158564815</v>
      </c>
      <c r="I94" s="6">
        <f t="shared" si="2"/>
        <v>24</v>
      </c>
      <c r="J94" s="6">
        <f>vlookup(I94,'Point Table'!$A$2:$B$101,2,false)</f>
        <v>21.25</v>
      </c>
      <c r="R94" s="7">
        <v>0.09858796296296296</v>
      </c>
    </row>
    <row r="95">
      <c r="A95" s="1" t="s">
        <v>480</v>
      </c>
      <c r="B95" s="1" t="s">
        <v>481</v>
      </c>
      <c r="C95" s="1" t="s">
        <v>26</v>
      </c>
      <c r="D95" s="1">
        <v>55.0</v>
      </c>
      <c r="E95" s="1" t="s">
        <v>7</v>
      </c>
      <c r="F95" s="7" t="str">
        <f t="shared" si="1"/>
        <v>RandyPierceMGCS</v>
      </c>
      <c r="G95" s="7">
        <v>0.07271990740740741</v>
      </c>
      <c r="H95" s="7">
        <f>if(C95="F",vlookup(D95,'F Half'!$A$2:$B$82,2,false)*G95,vlookup(D95,'M Half'!$A$2:$B$82,2,false)*G95)</f>
        <v>0.06205189699</v>
      </c>
      <c r="I95" s="6">
        <f t="shared" si="2"/>
        <v>25</v>
      </c>
      <c r="J95" s="6">
        <f>vlookup(I95,'Point Table'!$A$2:$B$101,2,false)</f>
        <v>20</v>
      </c>
      <c r="R95" s="7">
        <v>0.09858796296296296</v>
      </c>
    </row>
    <row r="96">
      <c r="A96" s="1" t="s">
        <v>48</v>
      </c>
      <c r="B96" s="1" t="s">
        <v>49</v>
      </c>
      <c r="C96" s="1" t="s">
        <v>26</v>
      </c>
      <c r="D96" s="1">
        <v>49.0</v>
      </c>
      <c r="E96" s="1" t="s">
        <v>8</v>
      </c>
      <c r="F96" s="7" t="str">
        <f t="shared" si="1"/>
        <v>ScottReiffMGDTC</v>
      </c>
      <c r="G96" s="7">
        <v>0.07046296296296296</v>
      </c>
      <c r="H96" s="7">
        <f>if(C96="F",vlookup(D96,'F Half'!$A$2:$B$82,2,false)*G96,vlookup(D96,'M Half'!$A$2:$B$82,2,false)*G96)</f>
        <v>0.06341666667</v>
      </c>
      <c r="I96" s="6">
        <f t="shared" si="2"/>
        <v>26</v>
      </c>
      <c r="J96" s="6">
        <f>vlookup(I96,'Point Table'!$A$2:$B$101,2,false)</f>
        <v>18.75</v>
      </c>
      <c r="R96" s="7">
        <v>0.09890046296296297</v>
      </c>
    </row>
    <row r="97">
      <c r="A97" s="1" t="s">
        <v>490</v>
      </c>
      <c r="B97" s="1" t="s">
        <v>491</v>
      </c>
      <c r="C97" s="1" t="s">
        <v>26</v>
      </c>
      <c r="D97" s="1">
        <v>52.0</v>
      </c>
      <c r="E97" s="1" t="s">
        <v>7</v>
      </c>
      <c r="F97" s="7" t="str">
        <f t="shared" si="1"/>
        <v>RodneyAndreMGCS</v>
      </c>
      <c r="G97" s="7">
        <v>0.07271990740740741</v>
      </c>
      <c r="H97" s="7">
        <f>if(C97="F",vlookup(D97,'F Half'!$A$2:$B$82,2,false)*G97,vlookup(D97,'M Half'!$A$2:$B$82,2,false)*G97)</f>
        <v>0.06375354282</v>
      </c>
      <c r="I97" s="6">
        <f t="shared" si="2"/>
        <v>27</v>
      </c>
      <c r="J97" s="6">
        <f>vlookup(I97,'Point Table'!$A$2:$B$101,2,false)</f>
        <v>17.5</v>
      </c>
      <c r="R97" s="7">
        <v>0.0994212962962963</v>
      </c>
    </row>
    <row r="98">
      <c r="A98" s="1" t="s">
        <v>493</v>
      </c>
      <c r="B98" s="1" t="s">
        <v>236</v>
      </c>
      <c r="C98" s="1" t="s">
        <v>26</v>
      </c>
      <c r="D98" s="1">
        <v>68.0</v>
      </c>
      <c r="E98" s="1" t="s">
        <v>10</v>
      </c>
      <c r="F98" s="7" t="str">
        <f t="shared" si="1"/>
        <v>DavidFarrellMMILL</v>
      </c>
      <c r="G98" s="7">
        <v>0.08591435185185185</v>
      </c>
      <c r="H98" s="7">
        <f>if(C98="F",vlookup(D98,'F Half'!$A$2:$B$82,2,false)*G98,vlookup(D98,'M Half'!$A$2:$B$82,2,false)*G98)</f>
        <v>0.06462477546</v>
      </c>
      <c r="I98" s="6">
        <f t="shared" si="2"/>
        <v>28</v>
      </c>
      <c r="J98" s="6">
        <f>vlookup(I98,'Point Table'!$A$2:$B$101,2,false)</f>
        <v>16.25</v>
      </c>
      <c r="R98" s="7">
        <v>0.09945601851851851</v>
      </c>
    </row>
    <row r="99">
      <c r="A99" s="1" t="s">
        <v>434</v>
      </c>
      <c r="B99" s="1" t="s">
        <v>265</v>
      </c>
      <c r="C99" s="1" t="s">
        <v>26</v>
      </c>
      <c r="D99" s="1">
        <v>38.0</v>
      </c>
      <c r="E99" s="1" t="s">
        <v>10</v>
      </c>
      <c r="F99" s="7" t="str">
        <f t="shared" si="1"/>
        <v>TomJohnsonMMILL</v>
      </c>
      <c r="G99" s="7">
        <v>0.06638888888888889</v>
      </c>
      <c r="H99" s="7">
        <f>if(C99="F",vlookup(D99,'F Half'!$A$2:$B$82,2,false)*G99,vlookup(D99,'M Half'!$A$2:$B$82,2,false)*G99)</f>
        <v>0.06519388889</v>
      </c>
      <c r="I99" s="6">
        <f t="shared" si="2"/>
        <v>29</v>
      </c>
      <c r="J99" s="6">
        <f>vlookup(I99,'Point Table'!$A$2:$B$101,2,false)</f>
        <v>15</v>
      </c>
      <c r="R99" s="7">
        <v>0.09979166666666667</v>
      </c>
    </row>
    <row r="100">
      <c r="A100" s="1" t="s">
        <v>500</v>
      </c>
      <c r="B100" s="1" t="s">
        <v>501</v>
      </c>
      <c r="C100" s="1" t="s">
        <v>26</v>
      </c>
      <c r="D100" s="1">
        <v>63.0</v>
      </c>
      <c r="E100" s="1" t="s">
        <v>8</v>
      </c>
      <c r="F100" s="7" t="str">
        <f t="shared" si="1"/>
        <v>RonFallerMGDTC</v>
      </c>
      <c r="G100" s="7">
        <v>0.08258101851851851</v>
      </c>
      <c r="H100" s="7">
        <f>if(C100="F",vlookup(D100,'F Half'!$A$2:$B$82,2,false)*G100,vlookup(D100,'M Half'!$A$2:$B$82,2,false)*G100)</f>
        <v>0.06532984375</v>
      </c>
      <c r="I100" s="6">
        <f t="shared" si="2"/>
        <v>30</v>
      </c>
      <c r="J100" s="6">
        <f>vlookup(I100,'Point Table'!$A$2:$B$101,2,false)</f>
        <v>13.75</v>
      </c>
      <c r="R100" s="7">
        <v>0.10104166666666667</v>
      </c>
    </row>
    <row r="101">
      <c r="A101" s="1" t="s">
        <v>504</v>
      </c>
      <c r="B101" s="1" t="s">
        <v>505</v>
      </c>
      <c r="C101" s="1" t="s">
        <v>26</v>
      </c>
      <c r="D101" s="1">
        <v>48.0</v>
      </c>
      <c r="E101" s="1" t="s">
        <v>9</v>
      </c>
      <c r="F101" s="7" t="str">
        <f t="shared" si="1"/>
        <v>LewisRyanMUVRC</v>
      </c>
      <c r="G101" s="7">
        <v>0.0720486111111111</v>
      </c>
      <c r="H101" s="7">
        <f>if(C101="F",vlookup(D101,'F Half'!$A$2:$B$82,2,false)*G101,vlookup(D101,'M Half'!$A$2:$B$82,2,false)*G101)</f>
        <v>0.06540572917</v>
      </c>
      <c r="I101" s="6">
        <f t="shared" si="2"/>
        <v>31</v>
      </c>
      <c r="J101" s="6">
        <f>vlookup(I101,'Point Table'!$A$2:$B$101,2,false)</f>
        <v>12.5</v>
      </c>
      <c r="R101" s="7">
        <v>0.103125</v>
      </c>
    </row>
    <row r="102">
      <c r="A102" s="1" t="s">
        <v>507</v>
      </c>
      <c r="B102" s="1" t="s">
        <v>508</v>
      </c>
      <c r="C102" s="1" t="s">
        <v>26</v>
      </c>
      <c r="D102" s="1">
        <v>44.0</v>
      </c>
      <c r="E102" s="1" t="s">
        <v>10</v>
      </c>
      <c r="F102" s="7" t="str">
        <f t="shared" si="1"/>
        <v>EdwardFerris, IIIMMILL</v>
      </c>
      <c r="G102" s="7">
        <v>0.07056712962962963</v>
      </c>
      <c r="H102" s="7">
        <f>if(C102="F",vlookup(D102,'F Half'!$A$2:$B$82,2,false)*G102,vlookup(D102,'M Half'!$A$2:$B$82,2,false)*G102)</f>
        <v>0.06625547801</v>
      </c>
      <c r="I102" s="6">
        <f t="shared" si="2"/>
        <v>32</v>
      </c>
      <c r="J102" s="6">
        <f>vlookup(I102,'Point Table'!$A$2:$B$101,2,false)</f>
        <v>11.875</v>
      </c>
      <c r="R102" s="7">
        <v>0.10512731481481481</v>
      </c>
    </row>
    <row r="103">
      <c r="A103" s="1" t="s">
        <v>392</v>
      </c>
      <c r="B103" s="1" t="s">
        <v>519</v>
      </c>
      <c r="C103" s="1" t="s">
        <v>26</v>
      </c>
      <c r="D103" s="1">
        <v>53.0</v>
      </c>
      <c r="E103" s="1" t="s">
        <v>10</v>
      </c>
      <c r="F103" s="7" t="str">
        <f t="shared" si="1"/>
        <v>TylerPerrinMMILL</v>
      </c>
      <c r="G103" s="7">
        <v>0.07667824074074074</v>
      </c>
      <c r="H103" s="7">
        <f>if(C103="F",vlookup(D103,'F Half'!$A$2:$B$82,2,false)*G103,vlookup(D103,'M Half'!$A$2:$B$82,2,false)*G103)</f>
        <v>0.06662572338</v>
      </c>
      <c r="I103" s="6">
        <f t="shared" si="2"/>
        <v>33</v>
      </c>
      <c r="J103" s="6">
        <f>vlookup(I103,'Point Table'!$A$2:$B$101,2,false)</f>
        <v>11.25</v>
      </c>
      <c r="R103" s="7">
        <v>0.10832175925925926</v>
      </c>
    </row>
    <row r="104">
      <c r="A104" s="1" t="s">
        <v>426</v>
      </c>
      <c r="B104" s="1" t="s">
        <v>138</v>
      </c>
      <c r="C104" s="1" t="s">
        <v>26</v>
      </c>
      <c r="D104" s="1">
        <v>51.0</v>
      </c>
      <c r="E104" s="1" t="s">
        <v>9</v>
      </c>
      <c r="F104" s="7" t="str">
        <f t="shared" si="1"/>
        <v>GeoffDunbarMUVRC</v>
      </c>
      <c r="G104" s="7">
        <v>0.07619212962962962</v>
      </c>
      <c r="H104" s="7">
        <f>if(C104="F",vlookup(D104,'F Half'!$A$2:$B$82,2,false)*G104,vlookup(D104,'M Half'!$A$2:$B$82,2,false)*G104)</f>
        <v>0.06739193866</v>
      </c>
      <c r="I104" s="6">
        <f t="shared" si="2"/>
        <v>34</v>
      </c>
      <c r="J104" s="6">
        <f>vlookup(I104,'Point Table'!$A$2:$B$101,2,false)</f>
        <v>10.625</v>
      </c>
      <c r="R104" s="7">
        <v>0.1103587962962963</v>
      </c>
    </row>
    <row r="105">
      <c r="A105" s="1" t="s">
        <v>512</v>
      </c>
      <c r="B105" s="1" t="s">
        <v>513</v>
      </c>
      <c r="C105" s="1" t="s">
        <v>26</v>
      </c>
      <c r="D105" s="1">
        <v>59.0</v>
      </c>
      <c r="E105" s="1" t="s">
        <v>10</v>
      </c>
      <c r="F105" s="7" t="str">
        <f t="shared" si="1"/>
        <v>BryanNowellMMILL</v>
      </c>
      <c r="G105" s="7">
        <v>0.08248842592592592</v>
      </c>
      <c r="H105" s="7">
        <f>if(C105="F",vlookup(D105,'F Half'!$A$2:$B$82,2,false)*G105,vlookup(D105,'M Half'!$A$2:$B$82,2,false)*G105)</f>
        <v>0.0678219838</v>
      </c>
      <c r="I105" s="6">
        <f t="shared" si="2"/>
        <v>35</v>
      </c>
      <c r="J105" s="6">
        <f>vlookup(I105,'Point Table'!$A$2:$B$101,2,false)</f>
        <v>10</v>
      </c>
      <c r="R105" s="7">
        <v>0.11085648148148149</v>
      </c>
    </row>
    <row r="106">
      <c r="A106" s="1" t="s">
        <v>50</v>
      </c>
      <c r="B106" s="1" t="s">
        <v>51</v>
      </c>
      <c r="C106" s="1" t="s">
        <v>26</v>
      </c>
      <c r="D106" s="1">
        <v>48.0</v>
      </c>
      <c r="E106" s="1" t="s">
        <v>8</v>
      </c>
      <c r="F106" s="7" t="str">
        <f t="shared" si="1"/>
        <v>JamesAikenMGDTC</v>
      </c>
      <c r="G106" s="7">
        <v>0.07493055555555556</v>
      </c>
      <c r="H106" s="7">
        <f>if(C106="F",vlookup(D106,'F Half'!$A$2:$B$82,2,false)*G106,vlookup(D106,'M Half'!$A$2:$B$82,2,false)*G106)</f>
        <v>0.06802195833</v>
      </c>
      <c r="I106" s="6">
        <f t="shared" si="2"/>
        <v>36</v>
      </c>
      <c r="J106" s="6">
        <f>vlookup(I106,'Point Table'!$A$2:$B$101,2,false)</f>
        <v>9.375</v>
      </c>
      <c r="R106" s="7">
        <v>0.11106481481481481</v>
      </c>
    </row>
    <row r="107">
      <c r="A107" s="1" t="s">
        <v>532</v>
      </c>
      <c r="B107" s="1" t="s">
        <v>533</v>
      </c>
      <c r="C107" s="1" t="s">
        <v>26</v>
      </c>
      <c r="D107" s="1">
        <v>51.0</v>
      </c>
      <c r="E107" s="1" t="s">
        <v>10</v>
      </c>
      <c r="F107" s="7" t="str">
        <f t="shared" si="1"/>
        <v>JeremyR GillMMILL</v>
      </c>
      <c r="G107" s="7">
        <v>0.0774537037037037</v>
      </c>
      <c r="H107" s="7">
        <f>if(C107="F",vlookup(D107,'F Half'!$A$2:$B$82,2,false)*G107,vlookup(D107,'M Half'!$A$2:$B$82,2,false)*G107)</f>
        <v>0.06850780093</v>
      </c>
      <c r="I107" s="6">
        <f t="shared" si="2"/>
        <v>37</v>
      </c>
      <c r="J107" s="6">
        <f>vlookup(I107,'Point Table'!$A$2:$B$101,2,false)</f>
        <v>8.75</v>
      </c>
      <c r="R107" s="7">
        <v>0.11184027777777777</v>
      </c>
    </row>
    <row r="108">
      <c r="A108" s="1" t="s">
        <v>465</v>
      </c>
      <c r="B108" s="1" t="s">
        <v>466</v>
      </c>
      <c r="C108" s="1" t="s">
        <v>26</v>
      </c>
      <c r="D108" s="11">
        <v>20.0</v>
      </c>
      <c r="E108" s="1" t="s">
        <v>10</v>
      </c>
      <c r="F108" s="7" t="str">
        <f t="shared" si="1"/>
        <v>ChaseHallMMILL</v>
      </c>
      <c r="G108" s="7">
        <v>0.0685763888888889</v>
      </c>
      <c r="H108" s="7">
        <f>if(C108="F",vlookup(D108,'F Half'!$A$2:$B$82,2,false)*G108,vlookup(D108,'M Half'!$A$2:$B$82,2,false)*G108)</f>
        <v>0.06857638889</v>
      </c>
      <c r="I108" s="6">
        <f t="shared" si="2"/>
        <v>38</v>
      </c>
      <c r="J108" s="6">
        <f>vlookup(I108,'Point Table'!$A$2:$B$101,2,false)</f>
        <v>8.125</v>
      </c>
      <c r="R108" s="7">
        <v>0.11561342592592593</v>
      </c>
    </row>
    <row r="109">
      <c r="A109" s="1" t="s">
        <v>29</v>
      </c>
      <c r="B109" s="1" t="s">
        <v>544</v>
      </c>
      <c r="C109" s="1" t="s">
        <v>26</v>
      </c>
      <c r="D109" s="1">
        <v>56.0</v>
      </c>
      <c r="E109" s="1" t="s">
        <v>12</v>
      </c>
      <c r="F109" s="7" t="str">
        <f t="shared" si="1"/>
        <v>MarkMorrissetteMGMRC</v>
      </c>
      <c r="G109" s="7">
        <v>0.08181712962962963</v>
      </c>
      <c r="H109" s="7">
        <f>if(C109="F",vlookup(D109,'F Half'!$A$2:$B$82,2,false)*G109,vlookup(D109,'M Half'!$A$2:$B$82,2,false)*G109)</f>
        <v>0.06918456481</v>
      </c>
      <c r="I109" s="6">
        <f t="shared" si="2"/>
        <v>39</v>
      </c>
      <c r="J109" s="6">
        <f>vlookup(I109,'Point Table'!$A$2:$B$101,2,false)</f>
        <v>7.5</v>
      </c>
      <c r="R109" s="7">
        <v>0.11697916666666666</v>
      </c>
    </row>
    <row r="110">
      <c r="A110" s="1" t="s">
        <v>58</v>
      </c>
      <c r="B110" s="1" t="s">
        <v>479</v>
      </c>
      <c r="C110" s="1" t="s">
        <v>26</v>
      </c>
      <c r="D110" s="1">
        <v>54.0</v>
      </c>
      <c r="E110" s="1" t="s">
        <v>9</v>
      </c>
      <c r="F110" s="7" t="str">
        <f t="shared" si="1"/>
        <v>MichaelHerronMUVRC</v>
      </c>
      <c r="G110" s="7">
        <v>0.08100694444444445</v>
      </c>
      <c r="H110" s="7">
        <f>if(C110="F",vlookup(D110,'F Half'!$A$2:$B$82,2,false)*G110,vlookup(D110,'M Half'!$A$2:$B$82,2,false)*G110)</f>
        <v>0.06975507986</v>
      </c>
      <c r="I110" s="6">
        <f t="shared" si="2"/>
        <v>40</v>
      </c>
      <c r="J110" s="6">
        <f>vlookup(I110,'Point Table'!$A$2:$B$101,2,false)</f>
        <v>6.875</v>
      </c>
      <c r="R110" s="7">
        <v>0.11790509259259259</v>
      </c>
    </row>
    <row r="111">
      <c r="A111" s="1" t="s">
        <v>458</v>
      </c>
      <c r="B111" s="1" t="s">
        <v>494</v>
      </c>
      <c r="C111" s="1" t="s">
        <v>26</v>
      </c>
      <c r="D111" s="1">
        <v>43.0</v>
      </c>
      <c r="E111" s="1" t="s">
        <v>7</v>
      </c>
      <c r="F111" s="7" t="str">
        <f t="shared" si="1"/>
        <v>StephenRouleauMGCS</v>
      </c>
      <c r="G111" s="7">
        <v>0.07376157407407408</v>
      </c>
      <c r="H111" s="7">
        <f>if(C111="F",vlookup(D111,'F Half'!$A$2:$B$82,2,false)*G111,vlookup(D111,'M Half'!$A$2:$B$82,2,false)*G111)</f>
        <v>0.06983008218</v>
      </c>
      <c r="I111" s="6">
        <f t="shared" si="2"/>
        <v>41</v>
      </c>
      <c r="J111" s="6">
        <f>vlookup(I111,'Point Table'!$A$2:$B$101,2,false)</f>
        <v>6.25</v>
      </c>
      <c r="R111" s="7">
        <v>0.1184375</v>
      </c>
    </row>
    <row r="112">
      <c r="A112" s="1" t="s">
        <v>530</v>
      </c>
      <c r="B112" s="1" t="s">
        <v>531</v>
      </c>
      <c r="C112" s="1" t="s">
        <v>26</v>
      </c>
      <c r="D112" s="1">
        <v>52.0</v>
      </c>
      <c r="E112" s="1" t="s">
        <v>8</v>
      </c>
      <c r="F112" s="7" t="str">
        <f t="shared" si="1"/>
        <v>JoseVelhoMGDTC</v>
      </c>
      <c r="G112" s="7">
        <v>0.07987268518518519</v>
      </c>
      <c r="H112" s="7">
        <f>if(C112="F",vlookup(D112,'F Half'!$A$2:$B$82,2,false)*G112,vlookup(D112,'M Half'!$A$2:$B$82,2,false)*G112)</f>
        <v>0.0700243831</v>
      </c>
      <c r="I112" s="6">
        <f t="shared" si="2"/>
        <v>42</v>
      </c>
      <c r="J112" s="6">
        <f>vlookup(I112,'Point Table'!$A$2:$B$101,2,false)</f>
        <v>5.9375</v>
      </c>
      <c r="R112" s="7">
        <v>0.11878472222222222</v>
      </c>
    </row>
    <row r="113">
      <c r="A113" s="1" t="s">
        <v>483</v>
      </c>
      <c r="B113" s="1" t="s">
        <v>484</v>
      </c>
      <c r="C113" s="1" t="s">
        <v>26</v>
      </c>
      <c r="D113" s="1">
        <v>36.0</v>
      </c>
      <c r="E113" s="1" t="s">
        <v>8</v>
      </c>
      <c r="F113" s="7" t="str">
        <f t="shared" si="1"/>
        <v>RonaldGallantMGDTC</v>
      </c>
      <c r="G113" s="7">
        <v>0.07085648148148148</v>
      </c>
      <c r="H113" s="7">
        <f>if(C113="F",vlookup(D113,'F Half'!$A$2:$B$82,2,false)*G113,vlookup(D113,'M Half'!$A$2:$B$82,2,false)*G113)</f>
        <v>0.0702258588</v>
      </c>
      <c r="I113" s="6">
        <f t="shared" si="2"/>
        <v>43</v>
      </c>
      <c r="J113" s="6">
        <f>vlookup(I113,'Point Table'!$A$2:$B$101,2,false)</f>
        <v>5.625</v>
      </c>
      <c r="R113" s="7">
        <v>0.12168981481481482</v>
      </c>
    </row>
    <row r="114">
      <c r="A114" s="1" t="s">
        <v>50</v>
      </c>
      <c r="B114" s="1" t="s">
        <v>162</v>
      </c>
      <c r="C114" s="1" t="s">
        <v>26</v>
      </c>
      <c r="D114" s="1">
        <v>71.0</v>
      </c>
      <c r="E114" s="1" t="s">
        <v>9</v>
      </c>
      <c r="F114" s="7" t="str">
        <f t="shared" si="1"/>
        <v>JamesBurnettMUVRC</v>
      </c>
      <c r="G114" s="7">
        <v>0.09724537037037037</v>
      </c>
      <c r="H114" s="7">
        <f>if(C114="F",vlookup(D114,'F Half'!$A$2:$B$82,2,false)*G114,vlookup(D114,'M Half'!$A$2:$B$82,2,false)*G114)</f>
        <v>0.07084325231</v>
      </c>
      <c r="I114" s="6">
        <f t="shared" si="2"/>
        <v>44</v>
      </c>
      <c r="J114" s="6">
        <f>vlookup(I114,'Point Table'!$A$2:$B$101,2,false)</f>
        <v>5.3125</v>
      </c>
      <c r="R114" s="7">
        <v>0.12236111111111111</v>
      </c>
    </row>
    <row r="115">
      <c r="A115" s="1" t="s">
        <v>460</v>
      </c>
      <c r="B115" s="1" t="s">
        <v>72</v>
      </c>
      <c r="C115" s="1" t="s">
        <v>26</v>
      </c>
      <c r="D115" s="1">
        <v>45.0</v>
      </c>
      <c r="E115" s="1" t="s">
        <v>7</v>
      </c>
      <c r="F115" s="7" t="str">
        <f t="shared" si="1"/>
        <v>EricChorneyMGCS</v>
      </c>
      <c r="G115" s="7">
        <v>0.0766087962962963</v>
      </c>
      <c r="H115" s="7">
        <f>if(C115="F",vlookup(D115,'F Half'!$A$2:$B$82,2,false)*G115,vlookup(D115,'M Half'!$A$2:$B$82,2,false)*G115)</f>
        <v>0.07133045023</v>
      </c>
      <c r="I115" s="6">
        <f t="shared" si="2"/>
        <v>45</v>
      </c>
      <c r="J115" s="6">
        <f>vlookup(I115,'Point Table'!$A$2:$B$101,2,false)</f>
        <v>5</v>
      </c>
      <c r="R115" s="7">
        <v>0.12260416666666667</v>
      </c>
    </row>
    <row r="116">
      <c r="A116" s="1" t="s">
        <v>555</v>
      </c>
      <c r="B116" s="1" t="s">
        <v>289</v>
      </c>
      <c r="C116" s="1" t="s">
        <v>26</v>
      </c>
      <c r="D116" s="1">
        <v>55.0</v>
      </c>
      <c r="E116" s="1" t="s">
        <v>10</v>
      </c>
      <c r="F116" s="7" t="str">
        <f t="shared" si="1"/>
        <v>FrankSullivanMMILL</v>
      </c>
      <c r="G116" s="7">
        <v>0.08625</v>
      </c>
      <c r="H116" s="7">
        <f>if(C116="F",vlookup(D116,'F Half'!$A$2:$B$82,2,false)*G116,vlookup(D116,'M Half'!$A$2:$B$82,2,false)*G116)</f>
        <v>0.073597125</v>
      </c>
      <c r="I116" s="6">
        <f t="shared" si="2"/>
        <v>46</v>
      </c>
      <c r="J116" s="6">
        <f>vlookup(I116,'Point Table'!$A$2:$B$101,2,false)</f>
        <v>4.6875</v>
      </c>
      <c r="R116" s="7">
        <v>0.12260416666666667</v>
      </c>
    </row>
    <row r="117">
      <c r="A117" s="1" t="s">
        <v>559</v>
      </c>
      <c r="B117" s="1" t="s">
        <v>560</v>
      </c>
      <c r="C117" s="1" t="s">
        <v>26</v>
      </c>
      <c r="D117" s="1">
        <v>25.0</v>
      </c>
      <c r="E117" s="1" t="s">
        <v>10</v>
      </c>
      <c r="F117" s="7" t="str">
        <f t="shared" si="1"/>
        <v>NoahKondorMMILL</v>
      </c>
      <c r="G117" s="7">
        <v>0.07561342592592593</v>
      </c>
      <c r="H117" s="7">
        <f>if(C117="F",vlookup(D117,'F Half'!$A$2:$B$82,2,false)*G117,vlookup(D117,'M Half'!$A$2:$B$82,2,false)*G117)</f>
        <v>0.07561342593</v>
      </c>
      <c r="I117" s="6">
        <f t="shared" si="2"/>
        <v>47</v>
      </c>
      <c r="J117" s="6">
        <f>vlookup(I117,'Point Table'!$A$2:$B$101,2,false)</f>
        <v>4.375</v>
      </c>
      <c r="R117" s="7">
        <v>0.12461805555555555</v>
      </c>
    </row>
    <row r="118">
      <c r="A118" s="1" t="s">
        <v>523</v>
      </c>
      <c r="B118" s="1" t="s">
        <v>561</v>
      </c>
      <c r="C118" s="1" t="s">
        <v>26</v>
      </c>
      <c r="D118" s="1">
        <v>43.0</v>
      </c>
      <c r="E118" s="1" t="s">
        <v>7</v>
      </c>
      <c r="F118" s="7" t="str">
        <f t="shared" si="1"/>
        <v>MatthewHofmannMGCS</v>
      </c>
      <c r="G118" s="7">
        <v>0.08126157407407407</v>
      </c>
      <c r="H118" s="7">
        <f>if(C118="F",vlookup(D118,'F Half'!$A$2:$B$82,2,false)*G118,vlookup(D118,'M Half'!$A$2:$B$82,2,false)*G118)</f>
        <v>0.07693033218</v>
      </c>
      <c r="I118" s="6">
        <f t="shared" si="2"/>
        <v>48</v>
      </c>
      <c r="J118" s="6">
        <f>vlookup(I118,'Point Table'!$A$2:$B$101,2,false)</f>
        <v>4.0625</v>
      </c>
      <c r="R118" s="7">
        <v>0.12748842592592594</v>
      </c>
    </row>
    <row r="119">
      <c r="A119" s="1" t="s">
        <v>54</v>
      </c>
      <c r="B119" s="1" t="s">
        <v>55</v>
      </c>
      <c r="C119" s="1" t="s">
        <v>26</v>
      </c>
      <c r="D119" s="1">
        <v>63.0</v>
      </c>
      <c r="E119" s="1" t="s">
        <v>7</v>
      </c>
      <c r="F119" s="7" t="str">
        <f t="shared" si="1"/>
        <v>BruceContiMGCS</v>
      </c>
      <c r="G119" s="7">
        <v>0.1002662037037037</v>
      </c>
      <c r="H119" s="7">
        <f>if(C119="F",vlookup(D119,'F Half'!$A$2:$B$82,2,false)*G119,vlookup(D119,'M Half'!$A$2:$B$82,2,false)*G119)</f>
        <v>0.07932059375</v>
      </c>
      <c r="I119" s="6">
        <f t="shared" si="2"/>
        <v>49</v>
      </c>
      <c r="J119" s="6">
        <f>vlookup(I119,'Point Table'!$A$2:$B$101,2,false)</f>
        <v>3.75</v>
      </c>
      <c r="R119" s="7">
        <v>0.05255787037037037</v>
      </c>
    </row>
    <row r="120">
      <c r="A120" s="1" t="s">
        <v>565</v>
      </c>
      <c r="B120" s="1" t="s">
        <v>239</v>
      </c>
      <c r="C120" s="1" t="s">
        <v>26</v>
      </c>
      <c r="D120" s="1">
        <v>51.0</v>
      </c>
      <c r="E120" s="1" t="s">
        <v>10</v>
      </c>
      <c r="F120" s="7" t="str">
        <f t="shared" si="1"/>
        <v>LeeSpachMMILL</v>
      </c>
      <c r="G120" s="7">
        <v>0.09099537037037037</v>
      </c>
      <c r="H120" s="7">
        <f>if(C120="F",vlookup(D120,'F Half'!$A$2:$B$82,2,false)*G120,vlookup(D120,'M Half'!$A$2:$B$82,2,false)*G120)</f>
        <v>0.08048540509</v>
      </c>
      <c r="I120" s="6">
        <f t="shared" si="2"/>
        <v>50</v>
      </c>
      <c r="J120" s="6">
        <f>vlookup(I120,'Point Table'!$A$2:$B$101,2,false)</f>
        <v>3.4375</v>
      </c>
      <c r="R120" s="7">
        <v>0.07857638888888889</v>
      </c>
    </row>
    <row r="121">
      <c r="A121" s="1" t="s">
        <v>520</v>
      </c>
      <c r="B121" s="1" t="s">
        <v>567</v>
      </c>
      <c r="C121" s="1" t="s">
        <v>26</v>
      </c>
      <c r="D121" s="1">
        <v>47.0</v>
      </c>
      <c r="E121" s="1" t="s">
        <v>8</v>
      </c>
      <c r="F121" s="7" t="str">
        <f t="shared" si="1"/>
        <v>BradSt LaurentMGDTC</v>
      </c>
      <c r="G121" s="7">
        <v>0.08893518518518519</v>
      </c>
      <c r="H121" s="7">
        <f>if(C121="F",vlookup(D121,'F Half'!$A$2:$B$82,2,false)*G121,vlookup(D121,'M Half'!$A$2:$B$82,2,false)*G121)</f>
        <v>0.08142905556</v>
      </c>
      <c r="I121" s="6">
        <f t="shared" si="2"/>
        <v>51</v>
      </c>
      <c r="J121" s="6">
        <f>vlookup(I121,'Point Table'!$A$2:$B$101,2,false)</f>
        <v>3.125</v>
      </c>
      <c r="R121" s="7">
        <v>0.05447916666666667</v>
      </c>
    </row>
    <row r="122">
      <c r="A122" s="1" t="s">
        <v>458</v>
      </c>
      <c r="B122" s="1" t="s">
        <v>568</v>
      </c>
      <c r="C122" s="1" t="s">
        <v>26</v>
      </c>
      <c r="D122" s="1">
        <v>29.0</v>
      </c>
      <c r="E122" s="1" t="s">
        <v>9</v>
      </c>
      <c r="F122" s="7" t="str">
        <f t="shared" si="1"/>
        <v>StephenPillsburyMUVRC</v>
      </c>
      <c r="G122" s="7">
        <v>0.08488425925925926</v>
      </c>
      <c r="H122" s="7">
        <f>if(C122="F",vlookup(D122,'F Half'!$A$2:$B$82,2,false)*G122,vlookup(D122,'M Half'!$A$2:$B$82,2,false)*G122)</f>
        <v>0.08488425926</v>
      </c>
      <c r="I122" s="6">
        <f t="shared" si="2"/>
        <v>52</v>
      </c>
      <c r="J122" s="6">
        <f>vlookup(I122,'Point Table'!$A$2:$B$101,2,false)</f>
        <v>2.96875</v>
      </c>
      <c r="R122" s="7">
        <v>0.062175925925925926</v>
      </c>
    </row>
    <row r="123">
      <c r="A123" s="1" t="s">
        <v>58</v>
      </c>
      <c r="B123" s="1" t="s">
        <v>570</v>
      </c>
      <c r="C123" s="1" t="s">
        <v>26</v>
      </c>
      <c r="D123" s="1">
        <v>52.0</v>
      </c>
      <c r="E123" s="1" t="s">
        <v>10</v>
      </c>
      <c r="F123" s="7" t="str">
        <f t="shared" si="1"/>
        <v>MichaelMcCarthyMMILL</v>
      </c>
      <c r="G123" s="7">
        <v>0.0994212962962963</v>
      </c>
      <c r="H123" s="7">
        <f>if(C123="F",vlookup(D123,'F Half'!$A$2:$B$82,2,false)*G123,vlookup(D123,'M Half'!$A$2:$B$82,2,false)*G123)</f>
        <v>0.08716265046</v>
      </c>
      <c r="I123" s="6">
        <f t="shared" si="2"/>
        <v>53</v>
      </c>
      <c r="J123" s="6">
        <f>vlookup(I123,'Point Table'!$A$2:$B$101,2,false)</f>
        <v>2.8125</v>
      </c>
      <c r="R123" s="7">
        <v>0.0654050925925926</v>
      </c>
    </row>
    <row r="124">
      <c r="A124" s="1" t="s">
        <v>58</v>
      </c>
      <c r="B124" s="1" t="s">
        <v>59</v>
      </c>
      <c r="C124" s="1" t="s">
        <v>26</v>
      </c>
      <c r="D124" s="1">
        <v>35.0</v>
      </c>
      <c r="E124" s="1" t="s">
        <v>8</v>
      </c>
      <c r="F124" s="7" t="str">
        <f t="shared" si="1"/>
        <v>MichaelElliottMGDTC</v>
      </c>
      <c r="G124" s="7">
        <v>0.08895833333333333</v>
      </c>
      <c r="H124" s="7">
        <f>if(C124="F",vlookup(D124,'F Half'!$A$2:$B$82,2,false)*G124,vlookup(D124,'M Half'!$A$2:$B$82,2,false)*G124)</f>
        <v>0.0884690625</v>
      </c>
      <c r="I124" s="6">
        <f t="shared" si="2"/>
        <v>54</v>
      </c>
      <c r="J124" s="6">
        <f>vlookup(I124,'Point Table'!$A$2:$B$101,2,false)</f>
        <v>2.65625</v>
      </c>
      <c r="R124" s="7">
        <v>0.06975694444444444</v>
      </c>
    </row>
    <row r="125">
      <c r="A125" s="1" t="s">
        <v>50</v>
      </c>
      <c r="B125" s="1" t="s">
        <v>575</v>
      </c>
      <c r="C125" s="1" t="s">
        <v>26</v>
      </c>
      <c r="D125" s="1">
        <v>50.0</v>
      </c>
      <c r="E125" s="1" t="s">
        <v>10</v>
      </c>
      <c r="F125" s="7" t="str">
        <f t="shared" si="1"/>
        <v>JamesMooneyMMILL</v>
      </c>
      <c r="G125" s="7">
        <v>0.09945601851851851</v>
      </c>
      <c r="H125" s="7">
        <f>if(C125="F",vlookup(D125,'F Half'!$A$2:$B$82,2,false)*G125,vlookup(D125,'M Half'!$A$2:$B$82,2,false)*G125)</f>
        <v>0.08873465972</v>
      </c>
      <c r="I125" s="6">
        <f t="shared" si="2"/>
        <v>55</v>
      </c>
      <c r="J125" s="6">
        <f>vlookup(I125,'Point Table'!$A$2:$B$101,2,false)</f>
        <v>2.5</v>
      </c>
      <c r="R125" s="7">
        <v>0.0720486111111111</v>
      </c>
    </row>
    <row r="126">
      <c r="A126" s="1" t="s">
        <v>506</v>
      </c>
      <c r="B126" s="1" t="s">
        <v>576</v>
      </c>
      <c r="C126" s="1" t="s">
        <v>26</v>
      </c>
      <c r="D126" s="1">
        <v>45.0</v>
      </c>
      <c r="E126" s="1" t="s">
        <v>10</v>
      </c>
      <c r="F126" s="7" t="str">
        <f t="shared" si="1"/>
        <v>BillDucasseMMILL</v>
      </c>
      <c r="G126" s="7">
        <v>0.09797453703703704</v>
      </c>
      <c r="H126" s="7">
        <f>if(C126="F",vlookup(D126,'F Half'!$A$2:$B$82,2,false)*G126,vlookup(D126,'M Half'!$A$2:$B$82,2,false)*G126)</f>
        <v>0.09122409144</v>
      </c>
      <c r="I126" s="6">
        <f t="shared" si="2"/>
        <v>56</v>
      </c>
      <c r="J126" s="6">
        <f>vlookup(I126,'Point Table'!$A$2:$B$101,2,false)</f>
        <v>2.34375</v>
      </c>
      <c r="R126" s="7">
        <v>0.07618055555555556</v>
      </c>
    </row>
    <row r="127">
      <c r="A127" s="1" t="s">
        <v>581</v>
      </c>
      <c r="B127" s="1" t="s">
        <v>257</v>
      </c>
      <c r="C127" s="1" t="s">
        <v>26</v>
      </c>
      <c r="D127" s="1">
        <v>37.0</v>
      </c>
      <c r="E127" s="1" t="s">
        <v>10</v>
      </c>
      <c r="F127" s="7" t="str">
        <f t="shared" si="1"/>
        <v>JoeTingleyMMILL</v>
      </c>
      <c r="G127" s="7">
        <v>0.09341435185185185</v>
      </c>
      <c r="H127" s="7">
        <f>if(C127="F",vlookup(D127,'F Half'!$A$2:$B$82,2,false)*G127,vlookup(D127,'M Half'!$A$2:$B$82,2,false)*G127)</f>
        <v>0.09219996528</v>
      </c>
      <c r="I127" s="6">
        <f t="shared" si="2"/>
        <v>57</v>
      </c>
      <c r="J127" s="6">
        <f>vlookup(I127,'Point Table'!$A$2:$B$101,2,false)</f>
        <v>2.1875</v>
      </c>
      <c r="R127" s="7">
        <v>0.07619212962962962</v>
      </c>
    </row>
    <row r="128">
      <c r="A128" s="1" t="s">
        <v>458</v>
      </c>
      <c r="B128" s="1" t="s">
        <v>584</v>
      </c>
      <c r="C128" s="1" t="s">
        <v>26</v>
      </c>
      <c r="D128" s="1">
        <v>54.0</v>
      </c>
      <c r="E128" s="1" t="s">
        <v>10</v>
      </c>
      <c r="F128" s="7" t="str">
        <f t="shared" si="1"/>
        <v>StephenAlexanderMMILL</v>
      </c>
      <c r="G128" s="7">
        <v>0.1103587962962963</v>
      </c>
      <c r="H128" s="7">
        <f>if(C128="F",vlookup(D128,'F Half'!$A$2:$B$82,2,false)*G128,vlookup(D128,'M Half'!$A$2:$B$82,2,false)*G128)</f>
        <v>0.09502995949</v>
      </c>
      <c r="I128" s="6">
        <f t="shared" si="2"/>
        <v>58</v>
      </c>
      <c r="J128" s="6">
        <f>vlookup(I128,'Point Table'!$A$2:$B$101,2,false)</f>
        <v>2.03125</v>
      </c>
      <c r="R128" s="7">
        <v>0.08100694444444445</v>
      </c>
    </row>
    <row r="129">
      <c r="A129" s="1" t="s">
        <v>493</v>
      </c>
      <c r="B129" s="1" t="s">
        <v>48</v>
      </c>
      <c r="C129" s="1" t="s">
        <v>26</v>
      </c>
      <c r="D129" s="1">
        <v>34.0</v>
      </c>
      <c r="E129" s="1" t="s">
        <v>10</v>
      </c>
      <c r="F129" s="7" t="str">
        <f t="shared" si="1"/>
        <v>DavidScottMMILL</v>
      </c>
      <c r="G129" s="7">
        <v>0.103125</v>
      </c>
      <c r="H129" s="7">
        <f>if(C129="F",vlookup(D129,'F Half'!$A$2:$B$82,2,false)*G129,vlookup(D129,'M Half'!$A$2:$B$82,2,false)*G129)</f>
        <v>0.1028259375</v>
      </c>
      <c r="I129" s="6">
        <f t="shared" si="2"/>
        <v>59</v>
      </c>
      <c r="J129" s="6">
        <f>vlookup(I129,'Point Table'!$A$2:$B$101,2,false)</f>
        <v>1.875</v>
      </c>
      <c r="R129" s="7">
        <v>0.08488425925925926</v>
      </c>
    </row>
    <row r="130">
      <c r="A130" s="1" t="s">
        <v>551</v>
      </c>
      <c r="B130" s="1" t="s">
        <v>552</v>
      </c>
      <c r="C130" s="1" t="s">
        <v>26</v>
      </c>
      <c r="D130" s="1">
        <v>43.0</v>
      </c>
      <c r="E130" s="1" t="s">
        <v>8</v>
      </c>
      <c r="F130" s="7" t="str">
        <f t="shared" si="1"/>
        <v>SharadVidyarthyMGDTC</v>
      </c>
      <c r="G130" s="7">
        <v>0.10909722222222222</v>
      </c>
      <c r="H130" s="7">
        <f>if(C130="F",vlookup(D130,'F Half'!$A$2:$B$82,2,false)*G130,vlookup(D130,'M Half'!$A$2:$B$82,2,false)*G130)</f>
        <v>0.1032823403</v>
      </c>
      <c r="I130" s="6">
        <f t="shared" si="2"/>
        <v>60</v>
      </c>
      <c r="J130" s="6">
        <f>vlookup(I130,'Point Table'!$A$2:$B$101,2,false)</f>
        <v>1.71875</v>
      </c>
      <c r="R130" s="7">
        <v>0.09724537037037037</v>
      </c>
    </row>
    <row r="131">
      <c r="A131" s="1" t="s">
        <v>396</v>
      </c>
      <c r="B131" s="1" t="s">
        <v>511</v>
      </c>
      <c r="C131" s="1" t="s">
        <v>26</v>
      </c>
      <c r="D131" s="1">
        <v>58.0</v>
      </c>
      <c r="E131" s="1" t="s">
        <v>8</v>
      </c>
      <c r="F131" s="7" t="str">
        <f t="shared" si="1"/>
        <v>PaulSchofieldMGDTC</v>
      </c>
      <c r="G131" s="7">
        <v>0.1307060185185185</v>
      </c>
      <c r="H131" s="7">
        <f>if(C131="F",vlookup(D131,'F Half'!$A$2:$B$82,2,false)*G131,vlookup(D131,'M Half'!$A$2:$B$82,2,false)*G131)</f>
        <v>0.1084859954</v>
      </c>
      <c r="I131" s="6">
        <f t="shared" si="2"/>
        <v>61</v>
      </c>
      <c r="J131" s="6">
        <f>vlookup(I131,'Point Table'!$A$2:$B$101,2,false)</f>
        <v>1.5625</v>
      </c>
      <c r="R131" s="7">
        <v>0.09568287037037038</v>
      </c>
    </row>
    <row r="132">
      <c r="R132" s="7"/>
    </row>
    <row r="133">
      <c r="R133" s="7"/>
    </row>
    <row r="134">
      <c r="R134" s="7"/>
    </row>
    <row r="135">
      <c r="R135" s="7"/>
    </row>
    <row r="136">
      <c r="R136" s="7"/>
    </row>
    <row r="137">
      <c r="R137" s="7"/>
    </row>
    <row r="138">
      <c r="R138" s="7"/>
    </row>
    <row r="139">
      <c r="R139" s="7"/>
    </row>
    <row r="140">
      <c r="R140" s="7"/>
    </row>
    <row r="141">
      <c r="R141" s="7"/>
    </row>
    <row r="142">
      <c r="R142" s="7"/>
    </row>
    <row r="143">
      <c r="R143" s="7"/>
    </row>
    <row r="144">
      <c r="R144" s="7"/>
    </row>
    <row r="145">
      <c r="R145" s="7"/>
    </row>
    <row r="146">
      <c r="R146" s="7"/>
    </row>
    <row r="147">
      <c r="R147" s="7"/>
    </row>
    <row r="148">
      <c r="R148" s="7"/>
    </row>
    <row r="149">
      <c r="R149" s="7"/>
    </row>
    <row r="150">
      <c r="R150" s="7"/>
    </row>
    <row r="151">
      <c r="R151" s="7"/>
    </row>
    <row r="152">
      <c r="R152" s="7"/>
    </row>
    <row r="153">
      <c r="R153" s="7"/>
    </row>
    <row r="154">
      <c r="R154" s="7"/>
    </row>
    <row r="155">
      <c r="R155" s="7"/>
    </row>
    <row r="156">
      <c r="R156" s="7"/>
    </row>
    <row r="157">
      <c r="R157" s="7"/>
    </row>
    <row r="158">
      <c r="R158" s="7"/>
    </row>
    <row r="159">
      <c r="R159" s="7"/>
    </row>
    <row r="160">
      <c r="R160" s="7"/>
    </row>
    <row r="161">
      <c r="R161" s="7"/>
    </row>
    <row r="162">
      <c r="R162" s="7"/>
    </row>
    <row r="163">
      <c r="R163" s="7"/>
    </row>
    <row r="164">
      <c r="R164" s="7"/>
    </row>
    <row r="165">
      <c r="R165" s="7"/>
    </row>
    <row r="166">
      <c r="R166" s="7"/>
    </row>
    <row r="167">
      <c r="R167" s="7"/>
    </row>
    <row r="168">
      <c r="R168" s="7"/>
    </row>
    <row r="169">
      <c r="R169" s="7"/>
    </row>
    <row r="170">
      <c r="R170" s="7"/>
    </row>
    <row r="171">
      <c r="R171" s="7"/>
    </row>
    <row r="172">
      <c r="R172" s="7"/>
    </row>
    <row r="173">
      <c r="R173" s="7"/>
    </row>
    <row r="174">
      <c r="R174" s="7"/>
    </row>
    <row r="175">
      <c r="R175" s="7"/>
    </row>
    <row r="176">
      <c r="R176" s="7"/>
    </row>
    <row r="177">
      <c r="R177" s="7"/>
    </row>
    <row r="178">
      <c r="R178" s="7"/>
    </row>
    <row r="179">
      <c r="R179" s="7"/>
    </row>
    <row r="180">
      <c r="R180" s="7"/>
    </row>
    <row r="181">
      <c r="R181" s="7"/>
    </row>
    <row r="182">
      <c r="R182" s="7"/>
    </row>
    <row r="183">
      <c r="R183" s="7"/>
    </row>
    <row r="184">
      <c r="R184" s="7"/>
    </row>
    <row r="185">
      <c r="R185" s="7"/>
    </row>
    <row r="186">
      <c r="R186" s="7"/>
    </row>
    <row r="187">
      <c r="R187" s="7"/>
    </row>
    <row r="188">
      <c r="R188" s="7"/>
    </row>
    <row r="189">
      <c r="R189" s="7"/>
    </row>
    <row r="190">
      <c r="R190" s="7"/>
    </row>
    <row r="191">
      <c r="R191" s="7"/>
    </row>
    <row r="192">
      <c r="R192" s="7"/>
    </row>
    <row r="193">
      <c r="R193" s="7"/>
    </row>
    <row r="194">
      <c r="R194" s="7"/>
    </row>
    <row r="195">
      <c r="R195" s="7"/>
    </row>
    <row r="196">
      <c r="R196" s="7"/>
    </row>
    <row r="197">
      <c r="R197" s="7"/>
    </row>
    <row r="198">
      <c r="R198" s="7"/>
    </row>
    <row r="199">
      <c r="R199" s="7"/>
    </row>
    <row r="200">
      <c r="R200" s="7"/>
    </row>
    <row r="201">
      <c r="R201" s="7"/>
    </row>
    <row r="202">
      <c r="R202" s="7"/>
    </row>
    <row r="203">
      <c r="R203" s="7"/>
    </row>
    <row r="204">
      <c r="R204" s="7"/>
    </row>
    <row r="205">
      <c r="R205" s="7"/>
    </row>
    <row r="206">
      <c r="R206" s="7"/>
    </row>
    <row r="207">
      <c r="R207" s="7"/>
    </row>
    <row r="208">
      <c r="R208" s="7"/>
    </row>
    <row r="209">
      <c r="R209" s="7"/>
    </row>
    <row r="210">
      <c r="R210" s="7"/>
    </row>
    <row r="211">
      <c r="R211" s="7"/>
    </row>
    <row r="212">
      <c r="R212" s="7"/>
    </row>
    <row r="213">
      <c r="R213" s="7"/>
    </row>
    <row r="214">
      <c r="R214" s="7"/>
    </row>
    <row r="215">
      <c r="R215" s="7"/>
    </row>
    <row r="216">
      <c r="R216" s="7"/>
    </row>
    <row r="217">
      <c r="R217" s="7"/>
    </row>
    <row r="218">
      <c r="R218" s="7"/>
    </row>
    <row r="219">
      <c r="R219" s="7"/>
    </row>
    <row r="220">
      <c r="R220" s="7"/>
    </row>
    <row r="221">
      <c r="R221" s="7"/>
    </row>
    <row r="222">
      <c r="R222" s="7"/>
    </row>
    <row r="223">
      <c r="R223" s="7"/>
    </row>
    <row r="224">
      <c r="R224" s="7"/>
    </row>
    <row r="225">
      <c r="R225" s="7"/>
    </row>
    <row r="226">
      <c r="R226" s="7"/>
    </row>
    <row r="227">
      <c r="R227" s="7"/>
    </row>
    <row r="228">
      <c r="R228" s="7"/>
    </row>
    <row r="229">
      <c r="R229" s="7"/>
    </row>
    <row r="230">
      <c r="R230" s="7"/>
    </row>
    <row r="231">
      <c r="R231" s="7"/>
    </row>
    <row r="232">
      <c r="R232" s="7"/>
    </row>
    <row r="233">
      <c r="R233" s="7"/>
    </row>
    <row r="234">
      <c r="R234" s="7"/>
    </row>
    <row r="235">
      <c r="R235" s="7"/>
    </row>
    <row r="236">
      <c r="R236" s="7"/>
    </row>
    <row r="237">
      <c r="R237" s="7"/>
    </row>
    <row r="238">
      <c r="R238" s="7"/>
    </row>
    <row r="239">
      <c r="R239" s="7"/>
    </row>
    <row r="240">
      <c r="R240" s="7"/>
    </row>
    <row r="241">
      <c r="R241" s="7"/>
    </row>
    <row r="242">
      <c r="R242" s="7"/>
    </row>
    <row r="243">
      <c r="R243" s="7"/>
    </row>
    <row r="244">
      <c r="R244" s="7"/>
    </row>
    <row r="245">
      <c r="R245" s="7"/>
    </row>
    <row r="246">
      <c r="R246" s="7"/>
    </row>
    <row r="247">
      <c r="R247" s="7"/>
    </row>
    <row r="248">
      <c r="R248" s="7"/>
    </row>
    <row r="249">
      <c r="R249" s="7"/>
    </row>
    <row r="250">
      <c r="R250" s="7"/>
    </row>
    <row r="251">
      <c r="R251" s="7"/>
    </row>
    <row r="252">
      <c r="R252" s="7"/>
    </row>
    <row r="253">
      <c r="R253" s="7"/>
    </row>
    <row r="254">
      <c r="R254" s="7"/>
    </row>
    <row r="255">
      <c r="R255" s="7"/>
    </row>
    <row r="256">
      <c r="R256" s="7"/>
    </row>
    <row r="257">
      <c r="R257" s="7"/>
    </row>
    <row r="258">
      <c r="R258" s="7"/>
    </row>
    <row r="259">
      <c r="R259" s="7"/>
    </row>
    <row r="260">
      <c r="R260" s="7"/>
    </row>
    <row r="261">
      <c r="R261" s="7"/>
    </row>
    <row r="262">
      <c r="R262" s="7"/>
    </row>
    <row r="263">
      <c r="R263" s="7"/>
    </row>
    <row r="264">
      <c r="R264" s="7"/>
    </row>
    <row r="265">
      <c r="R265" s="7"/>
    </row>
    <row r="266">
      <c r="R266" s="7"/>
    </row>
    <row r="267">
      <c r="R267" s="7"/>
    </row>
    <row r="268">
      <c r="R268" s="7"/>
    </row>
    <row r="269">
      <c r="R269" s="7"/>
    </row>
    <row r="270">
      <c r="R270" s="7"/>
    </row>
    <row r="271">
      <c r="R271" s="7"/>
    </row>
    <row r="272">
      <c r="R272" s="7"/>
    </row>
    <row r="273">
      <c r="R273" s="7"/>
    </row>
    <row r="274">
      <c r="R274" s="7"/>
    </row>
    <row r="275">
      <c r="R275" s="7"/>
    </row>
    <row r="276">
      <c r="R276" s="7"/>
    </row>
    <row r="277">
      <c r="R277" s="7"/>
    </row>
    <row r="278">
      <c r="R278" s="7"/>
    </row>
    <row r="279">
      <c r="R279" s="7"/>
    </row>
    <row r="280">
      <c r="R280" s="7"/>
    </row>
    <row r="281">
      <c r="R281" s="7"/>
    </row>
    <row r="282">
      <c r="R282" s="7"/>
    </row>
    <row r="283">
      <c r="R283" s="7"/>
    </row>
    <row r="284">
      <c r="R284" s="7"/>
    </row>
    <row r="285">
      <c r="R285" s="7"/>
    </row>
    <row r="286">
      <c r="R286" s="7"/>
    </row>
    <row r="287">
      <c r="R287" s="7"/>
    </row>
    <row r="288">
      <c r="R288" s="7"/>
    </row>
    <row r="289">
      <c r="R289" s="7"/>
    </row>
    <row r="290">
      <c r="R290" s="7"/>
    </row>
    <row r="291">
      <c r="R291" s="7"/>
    </row>
    <row r="292">
      <c r="R292" s="7"/>
    </row>
    <row r="293">
      <c r="R293" s="7"/>
    </row>
    <row r="294">
      <c r="R294" s="7"/>
    </row>
    <row r="295">
      <c r="R295" s="7"/>
    </row>
    <row r="296">
      <c r="R296" s="7"/>
    </row>
    <row r="297">
      <c r="R297" s="7"/>
    </row>
    <row r="298">
      <c r="R298" s="7"/>
    </row>
    <row r="299">
      <c r="R299" s="7"/>
    </row>
    <row r="300">
      <c r="R300" s="7"/>
    </row>
    <row r="301">
      <c r="R301" s="7"/>
    </row>
    <row r="302">
      <c r="R302" s="7"/>
    </row>
    <row r="303">
      <c r="R303" s="7"/>
    </row>
    <row r="304">
      <c r="R304" s="7"/>
    </row>
    <row r="305">
      <c r="R305" s="7"/>
    </row>
    <row r="306">
      <c r="R306" s="7"/>
    </row>
    <row r="307">
      <c r="R307" s="7"/>
    </row>
    <row r="308">
      <c r="R308" s="7"/>
    </row>
    <row r="309">
      <c r="R309" s="7"/>
    </row>
    <row r="310">
      <c r="R310" s="7"/>
    </row>
    <row r="311">
      <c r="R311" s="7"/>
    </row>
    <row r="312">
      <c r="R312" s="7"/>
    </row>
    <row r="313">
      <c r="R313" s="7"/>
    </row>
    <row r="314">
      <c r="R314" s="7"/>
    </row>
    <row r="315">
      <c r="R315" s="7"/>
    </row>
    <row r="316">
      <c r="R316" s="7"/>
    </row>
    <row r="317">
      <c r="R317" s="7"/>
    </row>
    <row r="318">
      <c r="R318" s="7"/>
    </row>
    <row r="319">
      <c r="R319" s="7"/>
    </row>
    <row r="320">
      <c r="R320" s="7"/>
    </row>
    <row r="321">
      <c r="R321" s="7"/>
    </row>
    <row r="322">
      <c r="R322" s="7"/>
    </row>
    <row r="323">
      <c r="R323" s="7"/>
    </row>
    <row r="324">
      <c r="R324" s="7"/>
    </row>
    <row r="325">
      <c r="R325" s="7"/>
    </row>
    <row r="326">
      <c r="R326" s="7"/>
    </row>
    <row r="327">
      <c r="R327" s="7"/>
    </row>
    <row r="328">
      <c r="R328" s="7"/>
    </row>
    <row r="329">
      <c r="R329" s="7"/>
    </row>
    <row r="330">
      <c r="R330" s="7"/>
    </row>
    <row r="331">
      <c r="R331" s="7"/>
    </row>
    <row r="332">
      <c r="R332" s="7"/>
    </row>
    <row r="333">
      <c r="R333" s="7"/>
    </row>
    <row r="334">
      <c r="R334" s="7"/>
    </row>
    <row r="335">
      <c r="R335" s="7"/>
    </row>
    <row r="336">
      <c r="R336" s="7"/>
    </row>
    <row r="337">
      <c r="R337" s="7"/>
    </row>
    <row r="338">
      <c r="R338" s="7"/>
    </row>
    <row r="339">
      <c r="R339" s="7"/>
    </row>
    <row r="340">
      <c r="R340" s="7"/>
    </row>
    <row r="341">
      <c r="R341" s="7"/>
    </row>
    <row r="342">
      <c r="R342" s="7"/>
    </row>
    <row r="343">
      <c r="R343" s="7"/>
    </row>
    <row r="344">
      <c r="R344" s="7"/>
    </row>
    <row r="345">
      <c r="R345" s="7"/>
    </row>
    <row r="346">
      <c r="R346" s="7"/>
    </row>
    <row r="347">
      <c r="R347" s="7"/>
    </row>
    <row r="348">
      <c r="R348" s="7"/>
    </row>
    <row r="349">
      <c r="R349" s="7"/>
    </row>
    <row r="350">
      <c r="R350" s="7"/>
    </row>
    <row r="351">
      <c r="R351" s="7"/>
    </row>
    <row r="352">
      <c r="R352" s="7"/>
    </row>
    <row r="353">
      <c r="R353" s="7"/>
    </row>
    <row r="354">
      <c r="R354" s="7"/>
    </row>
    <row r="355">
      <c r="R355" s="7"/>
    </row>
    <row r="356">
      <c r="R356" s="7"/>
    </row>
    <row r="357">
      <c r="R357" s="7"/>
    </row>
    <row r="358">
      <c r="R358" s="7"/>
    </row>
    <row r="359">
      <c r="R359" s="7"/>
    </row>
    <row r="360">
      <c r="R360" s="7"/>
    </row>
    <row r="361">
      <c r="R361" s="7"/>
    </row>
    <row r="362">
      <c r="R362" s="7"/>
    </row>
    <row r="363">
      <c r="R363" s="7"/>
    </row>
    <row r="364">
      <c r="R364" s="7"/>
    </row>
    <row r="365">
      <c r="R365" s="7"/>
    </row>
    <row r="366">
      <c r="R366" s="7"/>
    </row>
    <row r="367">
      <c r="R367" s="7"/>
    </row>
    <row r="368">
      <c r="R368" s="7"/>
    </row>
    <row r="369">
      <c r="R369" s="7"/>
    </row>
    <row r="370">
      <c r="R370" s="7"/>
    </row>
    <row r="371">
      <c r="R371" s="7"/>
    </row>
    <row r="372">
      <c r="R372" s="7"/>
    </row>
    <row r="373">
      <c r="R373" s="7"/>
    </row>
    <row r="374">
      <c r="R374" s="7"/>
    </row>
    <row r="375">
      <c r="R375" s="7"/>
    </row>
    <row r="376">
      <c r="R376" s="7"/>
    </row>
    <row r="377">
      <c r="R377" s="7"/>
    </row>
    <row r="378">
      <c r="R378" s="7"/>
    </row>
    <row r="379">
      <c r="R379" s="7"/>
    </row>
    <row r="380">
      <c r="R380" s="7"/>
    </row>
    <row r="381">
      <c r="R381" s="7"/>
    </row>
    <row r="382">
      <c r="R382" s="7"/>
    </row>
    <row r="383">
      <c r="R383" s="7"/>
    </row>
    <row r="384">
      <c r="R384" s="7"/>
    </row>
    <row r="385">
      <c r="R385" s="7"/>
    </row>
    <row r="386">
      <c r="R386" s="7"/>
    </row>
    <row r="387">
      <c r="R387" s="7"/>
    </row>
    <row r="388">
      <c r="R388" s="7"/>
    </row>
    <row r="389">
      <c r="R389" s="7"/>
    </row>
    <row r="390">
      <c r="R390" s="7"/>
    </row>
    <row r="391">
      <c r="R391" s="7"/>
    </row>
    <row r="392">
      <c r="R392" s="7"/>
    </row>
    <row r="393">
      <c r="R393" s="7"/>
    </row>
    <row r="394">
      <c r="R394" s="7"/>
    </row>
    <row r="395">
      <c r="R395" s="7"/>
    </row>
    <row r="396">
      <c r="R396" s="7"/>
    </row>
    <row r="397">
      <c r="R397" s="7"/>
    </row>
    <row r="398">
      <c r="R398" s="7"/>
    </row>
    <row r="399">
      <c r="R399" s="7"/>
    </row>
    <row r="400">
      <c r="R400" s="7"/>
    </row>
    <row r="401">
      <c r="R401" s="7"/>
    </row>
    <row r="402">
      <c r="R402" s="7"/>
    </row>
    <row r="403">
      <c r="R403" s="7"/>
    </row>
    <row r="404">
      <c r="R404" s="7"/>
    </row>
    <row r="405">
      <c r="R405" s="7"/>
    </row>
    <row r="406">
      <c r="R406" s="7"/>
    </row>
    <row r="407">
      <c r="R407" s="7"/>
    </row>
    <row r="408">
      <c r="R408" s="7"/>
    </row>
    <row r="409">
      <c r="R409" s="7"/>
    </row>
    <row r="410">
      <c r="R410" s="7"/>
    </row>
    <row r="411">
      <c r="R411" s="7"/>
    </row>
    <row r="412">
      <c r="R412" s="7"/>
    </row>
    <row r="413">
      <c r="R413" s="7"/>
    </row>
    <row r="414">
      <c r="R414" s="7"/>
    </row>
    <row r="415">
      <c r="R415" s="7"/>
    </row>
    <row r="416">
      <c r="R416" s="7"/>
    </row>
    <row r="417">
      <c r="R417" s="7"/>
    </row>
    <row r="418">
      <c r="R418" s="7"/>
    </row>
    <row r="419">
      <c r="R419" s="7"/>
    </row>
    <row r="420">
      <c r="R420" s="7"/>
    </row>
    <row r="421">
      <c r="R421" s="7"/>
    </row>
    <row r="422">
      <c r="R422" s="7"/>
    </row>
    <row r="423">
      <c r="R423" s="7"/>
    </row>
    <row r="424">
      <c r="R424" s="7"/>
    </row>
    <row r="425">
      <c r="R425" s="7"/>
    </row>
    <row r="426">
      <c r="R426" s="7"/>
    </row>
    <row r="427">
      <c r="R427" s="7"/>
    </row>
    <row r="428">
      <c r="R428" s="7"/>
    </row>
    <row r="429">
      <c r="R429" s="7"/>
    </row>
    <row r="430">
      <c r="R430" s="7"/>
    </row>
    <row r="431">
      <c r="R431" s="7"/>
    </row>
    <row r="432">
      <c r="R432" s="7"/>
    </row>
    <row r="433">
      <c r="R433" s="7"/>
    </row>
    <row r="434">
      <c r="R434" s="7"/>
    </row>
    <row r="435">
      <c r="R435" s="7"/>
    </row>
    <row r="436">
      <c r="R436" s="7"/>
    </row>
    <row r="437">
      <c r="R437" s="7"/>
    </row>
    <row r="438">
      <c r="R438" s="7"/>
    </row>
    <row r="439">
      <c r="R439" s="7"/>
    </row>
    <row r="440">
      <c r="R440" s="7"/>
    </row>
    <row r="441">
      <c r="R441" s="7"/>
    </row>
    <row r="442">
      <c r="R442" s="7"/>
    </row>
    <row r="443">
      <c r="R443" s="7"/>
    </row>
    <row r="444">
      <c r="R444" s="7"/>
    </row>
    <row r="445">
      <c r="R445" s="7"/>
    </row>
    <row r="446">
      <c r="R446" s="7"/>
    </row>
    <row r="447">
      <c r="R447" s="7"/>
    </row>
    <row r="448">
      <c r="R448" s="7"/>
    </row>
    <row r="449">
      <c r="R449" s="7"/>
    </row>
    <row r="450">
      <c r="R450" s="7"/>
    </row>
    <row r="451">
      <c r="R451" s="7"/>
    </row>
    <row r="452">
      <c r="R452" s="7"/>
    </row>
    <row r="453">
      <c r="R453" s="7"/>
    </row>
    <row r="454">
      <c r="R454" s="7"/>
    </row>
    <row r="455">
      <c r="R455" s="7"/>
    </row>
    <row r="456">
      <c r="R456" s="7"/>
    </row>
    <row r="457">
      <c r="R457" s="7"/>
    </row>
    <row r="458">
      <c r="R458" s="7"/>
    </row>
    <row r="459">
      <c r="R459" s="7"/>
    </row>
    <row r="460">
      <c r="R460" s="7"/>
    </row>
    <row r="461">
      <c r="R461" s="7"/>
    </row>
    <row r="462">
      <c r="R462" s="7"/>
    </row>
    <row r="463">
      <c r="R463" s="7"/>
    </row>
    <row r="464">
      <c r="R464" s="7"/>
    </row>
    <row r="465">
      <c r="R465" s="7"/>
    </row>
    <row r="466">
      <c r="R466" s="7"/>
    </row>
    <row r="467">
      <c r="R467" s="7"/>
    </row>
    <row r="468">
      <c r="R468" s="7"/>
    </row>
    <row r="469">
      <c r="R469" s="7"/>
    </row>
    <row r="470">
      <c r="R470" s="7"/>
    </row>
    <row r="471">
      <c r="R471" s="7"/>
    </row>
    <row r="472">
      <c r="R472" s="7"/>
    </row>
    <row r="473">
      <c r="R473" s="7"/>
    </row>
    <row r="474">
      <c r="R474" s="7"/>
    </row>
    <row r="475">
      <c r="R475" s="7"/>
    </row>
    <row r="476">
      <c r="R476" s="7"/>
    </row>
    <row r="477">
      <c r="R477" s="7"/>
    </row>
    <row r="478">
      <c r="R478" s="7"/>
    </row>
    <row r="479">
      <c r="R479" s="7"/>
    </row>
    <row r="480">
      <c r="R480" s="7"/>
    </row>
    <row r="481">
      <c r="R481" s="7"/>
    </row>
    <row r="482">
      <c r="R482" s="7"/>
    </row>
    <row r="483">
      <c r="R483" s="7"/>
    </row>
    <row r="484">
      <c r="R484" s="7"/>
    </row>
    <row r="485">
      <c r="R485" s="7"/>
    </row>
    <row r="486">
      <c r="R486" s="7"/>
    </row>
    <row r="487">
      <c r="R487" s="7"/>
    </row>
    <row r="488">
      <c r="R488" s="7"/>
    </row>
    <row r="489">
      <c r="R489" s="7"/>
    </row>
    <row r="490">
      <c r="R490" s="7"/>
    </row>
    <row r="491">
      <c r="R491" s="7"/>
    </row>
    <row r="492">
      <c r="R492" s="7"/>
    </row>
    <row r="493">
      <c r="R493" s="7"/>
    </row>
    <row r="494">
      <c r="R494" s="7"/>
    </row>
    <row r="495">
      <c r="R495" s="7"/>
    </row>
    <row r="496">
      <c r="R496" s="7"/>
    </row>
    <row r="497">
      <c r="R497" s="7"/>
    </row>
    <row r="498">
      <c r="R498" s="7"/>
    </row>
    <row r="499">
      <c r="R499" s="7"/>
    </row>
    <row r="500">
      <c r="R500" s="7"/>
    </row>
    <row r="501">
      <c r="R501" s="7"/>
    </row>
    <row r="502">
      <c r="R502" s="7"/>
    </row>
    <row r="503">
      <c r="R503" s="7"/>
    </row>
    <row r="504">
      <c r="R504" s="7"/>
    </row>
  </sheetData>
  <autoFilter ref="$A$1:$J$131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628</v>
      </c>
      <c r="B1" s="1" t="s">
        <v>636</v>
      </c>
    </row>
    <row r="2">
      <c r="A2" s="1">
        <v>1.0</v>
      </c>
      <c r="B2" s="1">
        <v>100.0</v>
      </c>
    </row>
    <row r="3">
      <c r="A3" s="1">
        <v>2.0</v>
      </c>
      <c r="B3" s="1">
        <v>95.0</v>
      </c>
    </row>
    <row r="4">
      <c r="A4" s="1">
        <v>3.0</v>
      </c>
      <c r="B4" s="1">
        <v>90.0</v>
      </c>
    </row>
    <row r="5">
      <c r="A5" s="1">
        <v>4.0</v>
      </c>
      <c r="B5" s="1">
        <v>85.0</v>
      </c>
    </row>
    <row r="6">
      <c r="A6" s="1">
        <v>5.0</v>
      </c>
      <c r="B6" s="1">
        <v>80.0</v>
      </c>
    </row>
    <row r="7">
      <c r="A7" s="1">
        <v>6.0</v>
      </c>
      <c r="B7" s="1">
        <v>75.0</v>
      </c>
    </row>
    <row r="8">
      <c r="A8" s="1">
        <v>7.0</v>
      </c>
      <c r="B8" s="1">
        <v>70.0</v>
      </c>
    </row>
    <row r="9">
      <c r="A9" s="1">
        <v>8.0</v>
      </c>
      <c r="B9" s="1">
        <v>65.0</v>
      </c>
    </row>
    <row r="10">
      <c r="A10" s="1">
        <v>9.0</v>
      </c>
      <c r="B10" s="1">
        <v>60.0</v>
      </c>
    </row>
    <row r="11">
      <c r="A11" s="1">
        <v>10.0</v>
      </c>
      <c r="B11" s="1">
        <v>55.0</v>
      </c>
    </row>
    <row r="12">
      <c r="A12" s="1">
        <v>11.0</v>
      </c>
      <c r="B12" s="6">
        <f t="shared" ref="B12:B123" si="1">B2/2</f>
        <v>50</v>
      </c>
    </row>
    <row r="13">
      <c r="A13" s="1">
        <v>12.0</v>
      </c>
      <c r="B13" s="6">
        <f t="shared" si="1"/>
        <v>47.5</v>
      </c>
    </row>
    <row r="14">
      <c r="A14" s="1">
        <v>13.0</v>
      </c>
      <c r="B14" s="6">
        <f t="shared" si="1"/>
        <v>45</v>
      </c>
    </row>
    <row r="15">
      <c r="A15" s="1">
        <v>14.0</v>
      </c>
      <c r="B15" s="6">
        <f t="shared" si="1"/>
        <v>42.5</v>
      </c>
    </row>
    <row r="16">
      <c r="A16" s="1">
        <v>15.0</v>
      </c>
      <c r="B16" s="6">
        <f t="shared" si="1"/>
        <v>40</v>
      </c>
    </row>
    <row r="17">
      <c r="A17" s="1">
        <v>16.0</v>
      </c>
      <c r="B17" s="6">
        <f t="shared" si="1"/>
        <v>37.5</v>
      </c>
    </row>
    <row r="18">
      <c r="A18" s="1">
        <v>17.0</v>
      </c>
      <c r="B18" s="6">
        <f t="shared" si="1"/>
        <v>35</v>
      </c>
    </row>
    <row r="19">
      <c r="A19" s="1">
        <v>18.0</v>
      </c>
      <c r="B19" s="6">
        <f t="shared" si="1"/>
        <v>32.5</v>
      </c>
    </row>
    <row r="20">
      <c r="A20" s="1">
        <v>19.0</v>
      </c>
      <c r="B20" s="6">
        <f t="shared" si="1"/>
        <v>30</v>
      </c>
    </row>
    <row r="21">
      <c r="A21" s="1">
        <v>20.0</v>
      </c>
      <c r="B21" s="6">
        <f t="shared" si="1"/>
        <v>27.5</v>
      </c>
    </row>
    <row r="22">
      <c r="A22" s="1">
        <v>21.0</v>
      </c>
      <c r="B22" s="6">
        <f t="shared" si="1"/>
        <v>25</v>
      </c>
    </row>
    <row r="23">
      <c r="A23" s="1">
        <v>22.0</v>
      </c>
      <c r="B23" s="6">
        <f t="shared" si="1"/>
        <v>23.75</v>
      </c>
    </row>
    <row r="24">
      <c r="A24" s="1">
        <v>23.0</v>
      </c>
      <c r="B24" s="6">
        <f t="shared" si="1"/>
        <v>22.5</v>
      </c>
    </row>
    <row r="25">
      <c r="A25" s="1">
        <v>24.0</v>
      </c>
      <c r="B25" s="6">
        <f t="shared" si="1"/>
        <v>21.25</v>
      </c>
    </row>
    <row r="26">
      <c r="A26" s="1">
        <v>25.0</v>
      </c>
      <c r="B26" s="6">
        <f t="shared" si="1"/>
        <v>20</v>
      </c>
    </row>
    <row r="27">
      <c r="A27" s="1">
        <v>26.0</v>
      </c>
      <c r="B27" s="6">
        <f t="shared" si="1"/>
        <v>18.75</v>
      </c>
    </row>
    <row r="28">
      <c r="A28" s="1">
        <v>27.0</v>
      </c>
      <c r="B28" s="6">
        <f t="shared" si="1"/>
        <v>17.5</v>
      </c>
    </row>
    <row r="29">
      <c r="A29" s="1">
        <v>28.0</v>
      </c>
      <c r="B29" s="6">
        <f t="shared" si="1"/>
        <v>16.25</v>
      </c>
    </row>
    <row r="30">
      <c r="A30" s="1">
        <v>29.0</v>
      </c>
      <c r="B30" s="6">
        <f t="shared" si="1"/>
        <v>15</v>
      </c>
    </row>
    <row r="31">
      <c r="A31" s="1">
        <v>30.0</v>
      </c>
      <c r="B31" s="6">
        <f t="shared" si="1"/>
        <v>13.75</v>
      </c>
    </row>
    <row r="32">
      <c r="A32" s="1">
        <v>31.0</v>
      </c>
      <c r="B32" s="6">
        <f t="shared" si="1"/>
        <v>12.5</v>
      </c>
    </row>
    <row r="33">
      <c r="A33" s="1">
        <v>32.0</v>
      </c>
      <c r="B33" s="6">
        <f t="shared" si="1"/>
        <v>11.875</v>
      </c>
    </row>
    <row r="34">
      <c r="A34" s="1">
        <v>33.0</v>
      </c>
      <c r="B34" s="6">
        <f t="shared" si="1"/>
        <v>11.25</v>
      </c>
    </row>
    <row r="35">
      <c r="A35" s="1">
        <v>34.0</v>
      </c>
      <c r="B35" s="6">
        <f t="shared" si="1"/>
        <v>10.625</v>
      </c>
    </row>
    <row r="36">
      <c r="A36" s="1">
        <v>35.0</v>
      </c>
      <c r="B36" s="6">
        <f t="shared" si="1"/>
        <v>10</v>
      </c>
    </row>
    <row r="37">
      <c r="A37" s="1">
        <v>36.0</v>
      </c>
      <c r="B37" s="6">
        <f t="shared" si="1"/>
        <v>9.375</v>
      </c>
    </row>
    <row r="38">
      <c r="A38" s="1">
        <v>37.0</v>
      </c>
      <c r="B38" s="6">
        <f t="shared" si="1"/>
        <v>8.75</v>
      </c>
    </row>
    <row r="39">
      <c r="A39" s="1">
        <v>38.0</v>
      </c>
      <c r="B39" s="6">
        <f t="shared" si="1"/>
        <v>8.125</v>
      </c>
    </row>
    <row r="40">
      <c r="A40" s="1">
        <v>39.0</v>
      </c>
      <c r="B40" s="6">
        <f t="shared" si="1"/>
        <v>7.5</v>
      </c>
    </row>
    <row r="41">
      <c r="A41" s="1">
        <v>40.0</v>
      </c>
      <c r="B41" s="6">
        <f t="shared" si="1"/>
        <v>6.875</v>
      </c>
    </row>
    <row r="42">
      <c r="A42" s="1">
        <v>41.0</v>
      </c>
      <c r="B42" s="6">
        <f t="shared" si="1"/>
        <v>6.25</v>
      </c>
    </row>
    <row r="43">
      <c r="A43" s="1">
        <v>42.0</v>
      </c>
      <c r="B43" s="6">
        <f t="shared" si="1"/>
        <v>5.9375</v>
      </c>
    </row>
    <row r="44">
      <c r="A44" s="1">
        <v>43.0</v>
      </c>
      <c r="B44" s="6">
        <f t="shared" si="1"/>
        <v>5.625</v>
      </c>
    </row>
    <row r="45">
      <c r="A45" s="1">
        <v>44.0</v>
      </c>
      <c r="B45" s="6">
        <f t="shared" si="1"/>
        <v>5.3125</v>
      </c>
    </row>
    <row r="46">
      <c r="A46" s="1">
        <v>45.0</v>
      </c>
      <c r="B46" s="6">
        <f t="shared" si="1"/>
        <v>5</v>
      </c>
    </row>
    <row r="47">
      <c r="A47" s="1">
        <v>46.0</v>
      </c>
      <c r="B47" s="6">
        <f t="shared" si="1"/>
        <v>4.6875</v>
      </c>
    </row>
    <row r="48">
      <c r="A48" s="1">
        <v>47.0</v>
      </c>
      <c r="B48" s="6">
        <f t="shared" si="1"/>
        <v>4.375</v>
      </c>
    </row>
    <row r="49">
      <c r="A49" s="1">
        <v>48.0</v>
      </c>
      <c r="B49" s="6">
        <f t="shared" si="1"/>
        <v>4.0625</v>
      </c>
    </row>
    <row r="50">
      <c r="A50" s="1">
        <v>49.0</v>
      </c>
      <c r="B50" s="6">
        <f t="shared" si="1"/>
        <v>3.75</v>
      </c>
    </row>
    <row r="51">
      <c r="A51" s="1">
        <v>50.0</v>
      </c>
      <c r="B51" s="6">
        <f t="shared" si="1"/>
        <v>3.4375</v>
      </c>
    </row>
    <row r="52">
      <c r="A52" s="1">
        <v>51.0</v>
      </c>
      <c r="B52" s="6">
        <f t="shared" si="1"/>
        <v>3.125</v>
      </c>
    </row>
    <row r="53">
      <c r="A53" s="1">
        <v>52.0</v>
      </c>
      <c r="B53" s="6">
        <f t="shared" si="1"/>
        <v>2.96875</v>
      </c>
    </row>
    <row r="54">
      <c r="A54" s="1">
        <v>53.0</v>
      </c>
      <c r="B54" s="6">
        <f t="shared" si="1"/>
        <v>2.8125</v>
      </c>
    </row>
    <row r="55">
      <c r="A55" s="1">
        <v>54.0</v>
      </c>
      <c r="B55" s="6">
        <f t="shared" si="1"/>
        <v>2.65625</v>
      </c>
    </row>
    <row r="56">
      <c r="A56" s="1">
        <v>55.0</v>
      </c>
      <c r="B56" s="6">
        <f t="shared" si="1"/>
        <v>2.5</v>
      </c>
    </row>
    <row r="57">
      <c r="A57" s="1">
        <v>56.0</v>
      </c>
      <c r="B57" s="6">
        <f t="shared" si="1"/>
        <v>2.34375</v>
      </c>
    </row>
    <row r="58">
      <c r="A58" s="1">
        <v>57.0</v>
      </c>
      <c r="B58" s="6">
        <f t="shared" si="1"/>
        <v>2.1875</v>
      </c>
    </row>
    <row r="59">
      <c r="A59" s="1">
        <v>58.0</v>
      </c>
      <c r="B59" s="6">
        <f t="shared" si="1"/>
        <v>2.03125</v>
      </c>
    </row>
    <row r="60">
      <c r="A60" s="1">
        <v>59.0</v>
      </c>
      <c r="B60" s="6">
        <f t="shared" si="1"/>
        <v>1.875</v>
      </c>
    </row>
    <row r="61">
      <c r="A61" s="1">
        <v>60.0</v>
      </c>
      <c r="B61" s="6">
        <f t="shared" si="1"/>
        <v>1.71875</v>
      </c>
    </row>
    <row r="62">
      <c r="A62" s="1">
        <v>61.0</v>
      </c>
      <c r="B62" s="6">
        <f t="shared" si="1"/>
        <v>1.5625</v>
      </c>
    </row>
    <row r="63">
      <c r="A63" s="1">
        <v>62.0</v>
      </c>
      <c r="B63" s="6">
        <f t="shared" si="1"/>
        <v>1.484375</v>
      </c>
    </row>
    <row r="64">
      <c r="A64" s="1">
        <v>63.0</v>
      </c>
      <c r="B64" s="6">
        <f t="shared" si="1"/>
        <v>1.40625</v>
      </c>
    </row>
    <row r="65">
      <c r="A65" s="1">
        <v>64.0</v>
      </c>
      <c r="B65" s="6">
        <f t="shared" si="1"/>
        <v>1.328125</v>
      </c>
    </row>
    <row r="66">
      <c r="A66" s="1">
        <v>65.0</v>
      </c>
      <c r="B66" s="6">
        <f t="shared" si="1"/>
        <v>1.25</v>
      </c>
    </row>
    <row r="67">
      <c r="A67" s="1">
        <v>66.0</v>
      </c>
      <c r="B67" s="6">
        <f t="shared" si="1"/>
        <v>1.171875</v>
      </c>
    </row>
    <row r="68">
      <c r="A68" s="1">
        <v>67.0</v>
      </c>
      <c r="B68" s="6">
        <f t="shared" si="1"/>
        <v>1.09375</v>
      </c>
    </row>
    <row r="69">
      <c r="A69" s="1">
        <v>68.0</v>
      </c>
      <c r="B69" s="6">
        <f t="shared" si="1"/>
        <v>1.015625</v>
      </c>
    </row>
    <row r="70">
      <c r="A70" s="1">
        <v>69.0</v>
      </c>
      <c r="B70" s="6">
        <f t="shared" si="1"/>
        <v>0.9375</v>
      </c>
    </row>
    <row r="71">
      <c r="A71" s="1">
        <v>70.0</v>
      </c>
      <c r="B71" s="6">
        <f t="shared" si="1"/>
        <v>0.859375</v>
      </c>
    </row>
    <row r="72">
      <c r="A72" s="1">
        <v>71.0</v>
      </c>
      <c r="B72" s="6">
        <f t="shared" si="1"/>
        <v>0.78125</v>
      </c>
    </row>
    <row r="73">
      <c r="A73" s="1">
        <v>72.0</v>
      </c>
      <c r="B73" s="6">
        <f t="shared" si="1"/>
        <v>0.7421875</v>
      </c>
    </row>
    <row r="74">
      <c r="A74" s="1">
        <v>73.0</v>
      </c>
      <c r="B74" s="6">
        <f t="shared" si="1"/>
        <v>0.703125</v>
      </c>
    </row>
    <row r="75">
      <c r="A75" s="1">
        <v>74.0</v>
      </c>
      <c r="B75" s="6">
        <f t="shared" si="1"/>
        <v>0.6640625</v>
      </c>
    </row>
    <row r="76">
      <c r="A76" s="1">
        <v>75.0</v>
      </c>
      <c r="B76" s="6">
        <f t="shared" si="1"/>
        <v>0.625</v>
      </c>
    </row>
    <row r="77">
      <c r="A77" s="1">
        <v>76.0</v>
      </c>
      <c r="B77" s="6">
        <f t="shared" si="1"/>
        <v>0.5859375</v>
      </c>
    </row>
    <row r="78">
      <c r="A78" s="1">
        <v>77.0</v>
      </c>
      <c r="B78" s="6">
        <f t="shared" si="1"/>
        <v>0.546875</v>
      </c>
    </row>
    <row r="79">
      <c r="A79" s="1">
        <v>78.0</v>
      </c>
      <c r="B79" s="6">
        <f t="shared" si="1"/>
        <v>0.5078125</v>
      </c>
    </row>
    <row r="80">
      <c r="A80" s="1">
        <v>79.0</v>
      </c>
      <c r="B80" s="6">
        <f t="shared" si="1"/>
        <v>0.46875</v>
      </c>
    </row>
    <row r="81">
      <c r="A81" s="1">
        <v>80.0</v>
      </c>
      <c r="B81" s="6">
        <f t="shared" si="1"/>
        <v>0.4296875</v>
      </c>
    </row>
    <row r="82">
      <c r="A82" s="1">
        <v>81.0</v>
      </c>
      <c r="B82" s="6">
        <f t="shared" si="1"/>
        <v>0.390625</v>
      </c>
    </row>
    <row r="83">
      <c r="A83" s="1">
        <v>82.0</v>
      </c>
      <c r="B83" s="6">
        <f t="shared" si="1"/>
        <v>0.37109375</v>
      </c>
    </row>
    <row r="84">
      <c r="A84" s="1">
        <v>83.0</v>
      </c>
      <c r="B84" s="6">
        <f t="shared" si="1"/>
        <v>0.3515625</v>
      </c>
    </row>
    <row r="85">
      <c r="A85" s="1">
        <v>84.0</v>
      </c>
      <c r="B85" s="6">
        <f t="shared" si="1"/>
        <v>0.33203125</v>
      </c>
    </row>
    <row r="86">
      <c r="A86" s="1">
        <v>85.0</v>
      </c>
      <c r="B86" s="6">
        <f t="shared" si="1"/>
        <v>0.3125</v>
      </c>
    </row>
    <row r="87">
      <c r="A87" s="1">
        <v>86.0</v>
      </c>
      <c r="B87" s="6">
        <f t="shared" si="1"/>
        <v>0.29296875</v>
      </c>
    </row>
    <row r="88">
      <c r="A88" s="1">
        <v>87.0</v>
      </c>
      <c r="B88" s="6">
        <f t="shared" si="1"/>
        <v>0.2734375</v>
      </c>
    </row>
    <row r="89">
      <c r="A89" s="1">
        <v>88.0</v>
      </c>
      <c r="B89" s="6">
        <f t="shared" si="1"/>
        <v>0.25390625</v>
      </c>
    </row>
    <row r="90">
      <c r="A90" s="1">
        <v>89.0</v>
      </c>
      <c r="B90" s="6">
        <f t="shared" si="1"/>
        <v>0.234375</v>
      </c>
    </row>
    <row r="91">
      <c r="A91" s="1">
        <v>90.0</v>
      </c>
      <c r="B91" s="6">
        <f t="shared" si="1"/>
        <v>0.21484375</v>
      </c>
    </row>
    <row r="92">
      <c r="A92" s="1">
        <v>91.0</v>
      </c>
      <c r="B92" s="6">
        <f t="shared" si="1"/>
        <v>0.1953125</v>
      </c>
    </row>
    <row r="93">
      <c r="A93" s="1">
        <v>92.0</v>
      </c>
      <c r="B93" s="6">
        <f t="shared" si="1"/>
        <v>0.185546875</v>
      </c>
    </row>
    <row r="94">
      <c r="A94" s="1">
        <v>93.0</v>
      </c>
      <c r="B94" s="6">
        <f t="shared" si="1"/>
        <v>0.17578125</v>
      </c>
    </row>
    <row r="95">
      <c r="A95" s="1">
        <v>94.0</v>
      </c>
      <c r="B95" s="6">
        <f t="shared" si="1"/>
        <v>0.166015625</v>
      </c>
    </row>
    <row r="96">
      <c r="A96" s="1">
        <v>95.0</v>
      </c>
      <c r="B96" s="6">
        <f t="shared" si="1"/>
        <v>0.15625</v>
      </c>
    </row>
    <row r="97">
      <c r="A97" s="1">
        <v>96.0</v>
      </c>
      <c r="B97" s="6">
        <f t="shared" si="1"/>
        <v>0.146484375</v>
      </c>
    </row>
    <row r="98">
      <c r="A98" s="1">
        <v>97.0</v>
      </c>
      <c r="B98" s="6">
        <f t="shared" si="1"/>
        <v>0.13671875</v>
      </c>
    </row>
    <row r="99">
      <c r="A99" s="1">
        <v>98.0</v>
      </c>
      <c r="B99" s="6">
        <f t="shared" si="1"/>
        <v>0.126953125</v>
      </c>
    </row>
    <row r="100">
      <c r="A100" s="1">
        <v>99.0</v>
      </c>
      <c r="B100" s="6">
        <f t="shared" si="1"/>
        <v>0.1171875</v>
      </c>
    </row>
    <row r="101">
      <c r="A101" s="1">
        <v>100.0</v>
      </c>
      <c r="B101" s="6">
        <f t="shared" si="1"/>
        <v>0.107421875</v>
      </c>
    </row>
    <row r="102">
      <c r="A102" s="1">
        <v>101.0</v>
      </c>
      <c r="B102" s="6">
        <f t="shared" si="1"/>
        <v>0.09765625</v>
      </c>
    </row>
    <row r="103">
      <c r="A103" s="1">
        <v>102.0</v>
      </c>
      <c r="B103" s="6">
        <f t="shared" si="1"/>
        <v>0.0927734375</v>
      </c>
    </row>
    <row r="104">
      <c r="A104" s="1">
        <v>103.0</v>
      </c>
      <c r="B104" s="6">
        <f t="shared" si="1"/>
        <v>0.087890625</v>
      </c>
    </row>
    <row r="105">
      <c r="A105" s="1">
        <v>104.0</v>
      </c>
      <c r="B105" s="6">
        <f t="shared" si="1"/>
        <v>0.0830078125</v>
      </c>
    </row>
    <row r="106">
      <c r="A106" s="1">
        <v>105.0</v>
      </c>
      <c r="B106" s="6">
        <f t="shared" si="1"/>
        <v>0.078125</v>
      </c>
    </row>
    <row r="107">
      <c r="A107" s="1">
        <v>106.0</v>
      </c>
      <c r="B107" s="6">
        <f t="shared" si="1"/>
        <v>0.0732421875</v>
      </c>
    </row>
    <row r="108">
      <c r="A108" s="1">
        <v>107.0</v>
      </c>
      <c r="B108" s="6">
        <f t="shared" si="1"/>
        <v>0.068359375</v>
      </c>
    </row>
    <row r="109">
      <c r="A109" s="1">
        <v>108.0</v>
      </c>
      <c r="B109" s="6">
        <f t="shared" si="1"/>
        <v>0.0634765625</v>
      </c>
    </row>
    <row r="110">
      <c r="A110" s="1">
        <v>109.0</v>
      </c>
      <c r="B110" s="6">
        <f t="shared" si="1"/>
        <v>0.05859375</v>
      </c>
    </row>
    <row r="111">
      <c r="A111" s="1">
        <v>110.0</v>
      </c>
      <c r="B111" s="6">
        <f t="shared" si="1"/>
        <v>0.0537109375</v>
      </c>
    </row>
    <row r="112">
      <c r="A112" s="1">
        <v>111.0</v>
      </c>
      <c r="B112" s="6">
        <f t="shared" si="1"/>
        <v>0.048828125</v>
      </c>
    </row>
    <row r="113">
      <c r="A113" s="1">
        <v>112.0</v>
      </c>
      <c r="B113" s="6">
        <f t="shared" si="1"/>
        <v>0.04638671875</v>
      </c>
    </row>
    <row r="114">
      <c r="A114" s="1">
        <v>113.0</v>
      </c>
      <c r="B114" s="6">
        <f t="shared" si="1"/>
        <v>0.0439453125</v>
      </c>
    </row>
    <row r="115">
      <c r="A115" s="1">
        <v>114.0</v>
      </c>
      <c r="B115" s="6">
        <f t="shared" si="1"/>
        <v>0.04150390625</v>
      </c>
    </row>
    <row r="116">
      <c r="A116" s="1">
        <v>115.0</v>
      </c>
      <c r="B116" s="6">
        <f t="shared" si="1"/>
        <v>0.0390625</v>
      </c>
    </row>
    <row r="117">
      <c r="A117" s="1">
        <v>116.0</v>
      </c>
      <c r="B117" s="6">
        <f t="shared" si="1"/>
        <v>0.03662109375</v>
      </c>
    </row>
    <row r="118">
      <c r="A118" s="1">
        <v>117.0</v>
      </c>
      <c r="B118" s="6">
        <f t="shared" si="1"/>
        <v>0.0341796875</v>
      </c>
    </row>
    <row r="119">
      <c r="A119" s="1">
        <v>118.0</v>
      </c>
      <c r="B119" s="6">
        <f t="shared" si="1"/>
        <v>0.03173828125</v>
      </c>
    </row>
    <row r="120">
      <c r="A120" s="1">
        <v>119.0</v>
      </c>
      <c r="B120" s="6">
        <f t="shared" si="1"/>
        <v>0.029296875</v>
      </c>
    </row>
    <row r="121">
      <c r="A121" s="1">
        <v>120.0</v>
      </c>
      <c r="B121" s="6">
        <f t="shared" si="1"/>
        <v>0.02685546875</v>
      </c>
    </row>
    <row r="122">
      <c r="A122" s="1">
        <v>121.0</v>
      </c>
      <c r="B122" s="6">
        <f t="shared" si="1"/>
        <v>0.0244140625</v>
      </c>
    </row>
    <row r="123">
      <c r="A123" s="1">
        <v>122.0</v>
      </c>
      <c r="B123" s="6">
        <f t="shared" si="1"/>
        <v>0.02319335938</v>
      </c>
    </row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22</v>
      </c>
      <c r="B1" s="1" t="s">
        <v>626</v>
      </c>
    </row>
    <row r="2">
      <c r="A2" s="1">
        <v>20.0</v>
      </c>
      <c r="B2" s="1">
        <v>0.9996</v>
      </c>
    </row>
    <row r="3">
      <c r="A3" s="1">
        <v>21.0</v>
      </c>
      <c r="B3" s="1">
        <v>1.0</v>
      </c>
    </row>
    <row r="4">
      <c r="A4" s="1">
        <v>22.0</v>
      </c>
      <c r="B4" s="1">
        <v>1.0</v>
      </c>
    </row>
    <row r="5">
      <c r="A5" s="1">
        <v>23.0</v>
      </c>
      <c r="B5" s="1">
        <v>1.0</v>
      </c>
    </row>
    <row r="6">
      <c r="A6" s="1">
        <v>24.0</v>
      </c>
      <c r="B6" s="1">
        <v>1.0</v>
      </c>
    </row>
    <row r="7">
      <c r="A7" s="1">
        <v>25.0</v>
      </c>
      <c r="B7" s="1">
        <v>1.0</v>
      </c>
    </row>
    <row r="8">
      <c r="A8" s="1">
        <v>26.0</v>
      </c>
      <c r="B8" s="1">
        <v>1.0</v>
      </c>
    </row>
    <row r="9">
      <c r="A9" s="1">
        <v>27.0</v>
      </c>
      <c r="B9" s="1">
        <v>1.0</v>
      </c>
    </row>
    <row r="10">
      <c r="A10" s="1">
        <v>28.0</v>
      </c>
      <c r="B10" s="1">
        <v>1.0</v>
      </c>
    </row>
    <row r="11">
      <c r="A11" s="1">
        <v>29.0</v>
      </c>
      <c r="B11" s="1">
        <v>1.0</v>
      </c>
    </row>
    <row r="12">
      <c r="A12" s="1">
        <v>30.0</v>
      </c>
      <c r="B12" s="1">
        <v>0.9997</v>
      </c>
    </row>
    <row r="13">
      <c r="A13" s="1">
        <v>31.0</v>
      </c>
      <c r="B13" s="1">
        <v>0.9987</v>
      </c>
    </row>
    <row r="14">
      <c r="A14" s="1">
        <v>32.0</v>
      </c>
      <c r="B14" s="1">
        <v>0.9971</v>
      </c>
    </row>
    <row r="15">
      <c r="A15" s="1">
        <v>33.0</v>
      </c>
      <c r="B15" s="1">
        <v>0.9948</v>
      </c>
    </row>
    <row r="16">
      <c r="A16" s="1">
        <v>34.0</v>
      </c>
      <c r="B16" s="1">
        <v>0.9919</v>
      </c>
    </row>
    <row r="17">
      <c r="A17" s="1">
        <v>35.0</v>
      </c>
      <c r="B17" s="1">
        <v>0.9883</v>
      </c>
    </row>
    <row r="18">
      <c r="A18" s="1">
        <v>36.0</v>
      </c>
      <c r="B18" s="1">
        <v>0.9841</v>
      </c>
    </row>
    <row r="19">
      <c r="A19" s="1">
        <v>37.0</v>
      </c>
      <c r="B19" s="1">
        <v>0.9793</v>
      </c>
    </row>
    <row r="20">
      <c r="A20" s="1">
        <v>38.0</v>
      </c>
      <c r="B20" s="1">
        <v>0.9737</v>
      </c>
    </row>
    <row r="21">
      <c r="A21" s="1">
        <v>39.0</v>
      </c>
      <c r="B21" s="1">
        <v>0.9676</v>
      </c>
    </row>
    <row r="22">
      <c r="A22" s="1">
        <v>40.0</v>
      </c>
      <c r="B22" s="1">
        <v>0.9608</v>
      </c>
    </row>
    <row r="23">
      <c r="A23" s="1">
        <v>41.0</v>
      </c>
      <c r="B23" s="1">
        <v>0.9533</v>
      </c>
    </row>
    <row r="24">
      <c r="A24" s="1">
        <v>42.0</v>
      </c>
      <c r="B24" s="1">
        <v>0.9452</v>
      </c>
    </row>
    <row r="25">
      <c r="A25" s="1">
        <v>43.0</v>
      </c>
      <c r="B25" s="1">
        <v>0.9365</v>
      </c>
    </row>
    <row r="26">
      <c r="A26" s="1">
        <v>44.0</v>
      </c>
      <c r="B26" s="1">
        <v>0.9271</v>
      </c>
    </row>
    <row r="27">
      <c r="A27" s="1">
        <v>45.0</v>
      </c>
      <c r="B27" s="1">
        <v>0.917</v>
      </c>
    </row>
    <row r="28">
      <c r="A28" s="1">
        <v>46.0</v>
      </c>
      <c r="B28" s="1">
        <v>0.9063</v>
      </c>
    </row>
    <row r="29">
      <c r="A29" s="1">
        <v>47.0</v>
      </c>
      <c r="B29" s="1">
        <v>0.8953</v>
      </c>
    </row>
    <row r="30">
      <c r="A30" s="1">
        <v>48.0</v>
      </c>
      <c r="B30" s="1">
        <v>0.8843</v>
      </c>
    </row>
    <row r="31">
      <c r="A31" s="1">
        <v>49.0</v>
      </c>
      <c r="B31" s="1">
        <v>0.8733</v>
      </c>
    </row>
    <row r="32">
      <c r="A32" s="1">
        <v>50.0</v>
      </c>
      <c r="B32" s="1">
        <v>0.8623</v>
      </c>
    </row>
    <row r="33">
      <c r="A33" s="1">
        <v>51.0</v>
      </c>
      <c r="B33" s="1">
        <v>0.8512</v>
      </c>
    </row>
    <row r="34">
      <c r="A34" s="1">
        <v>52.0</v>
      </c>
      <c r="B34" s="1">
        <v>0.8402</v>
      </c>
    </row>
    <row r="35">
      <c r="A35" s="1">
        <v>53.0</v>
      </c>
      <c r="B35" s="1">
        <v>0.8292</v>
      </c>
    </row>
    <row r="36">
      <c r="A36" s="1">
        <v>54.0</v>
      </c>
      <c r="B36" s="1">
        <v>0.8182</v>
      </c>
    </row>
    <row r="37">
      <c r="A37" s="1">
        <v>55.0</v>
      </c>
      <c r="B37" s="1">
        <v>0.8072</v>
      </c>
    </row>
    <row r="38">
      <c r="A38" s="1">
        <v>56.0</v>
      </c>
      <c r="B38" s="1">
        <v>0.7961</v>
      </c>
    </row>
    <row r="39">
      <c r="A39" s="1">
        <v>57.0</v>
      </c>
      <c r="B39" s="1">
        <v>0.7851</v>
      </c>
    </row>
    <row r="40">
      <c r="A40" s="1">
        <v>58.0</v>
      </c>
      <c r="B40" s="1">
        <v>0.7741</v>
      </c>
    </row>
    <row r="41">
      <c r="A41" s="1">
        <v>59.0</v>
      </c>
      <c r="B41" s="1">
        <v>0.7631</v>
      </c>
    </row>
    <row r="42">
      <c r="A42" s="1">
        <v>60.0</v>
      </c>
      <c r="B42" s="1">
        <v>0.7521</v>
      </c>
    </row>
    <row r="43">
      <c r="A43" s="1">
        <v>61.0</v>
      </c>
      <c r="B43" s="1">
        <v>0.741</v>
      </c>
    </row>
    <row r="44">
      <c r="A44" s="1">
        <v>62.0</v>
      </c>
      <c r="B44" s="1">
        <v>0.73</v>
      </c>
    </row>
    <row r="45">
      <c r="A45" s="1">
        <v>63.0</v>
      </c>
      <c r="B45" s="1">
        <v>0.719</v>
      </c>
    </row>
    <row r="46">
      <c r="A46" s="1">
        <v>64.0</v>
      </c>
      <c r="B46" s="1">
        <v>0.708</v>
      </c>
    </row>
    <row r="47">
      <c r="A47" s="1">
        <v>65.0</v>
      </c>
      <c r="B47" s="1">
        <v>0.697</v>
      </c>
    </row>
    <row r="48">
      <c r="A48" s="1">
        <v>66.0</v>
      </c>
      <c r="B48" s="1">
        <v>0.6859</v>
      </c>
    </row>
    <row r="49">
      <c r="A49" s="1">
        <v>67.0</v>
      </c>
      <c r="B49" s="1">
        <v>0.6749</v>
      </c>
    </row>
    <row r="50">
      <c r="A50" s="1">
        <v>68.0</v>
      </c>
      <c r="B50" s="1">
        <v>0.6639</v>
      </c>
    </row>
    <row r="51">
      <c r="A51" s="1">
        <v>69.0</v>
      </c>
      <c r="B51" s="1">
        <v>0.6529</v>
      </c>
    </row>
    <row r="52">
      <c r="A52" s="1">
        <v>70.0</v>
      </c>
      <c r="B52" s="1">
        <v>0.6419</v>
      </c>
    </row>
    <row r="53">
      <c r="A53" s="1">
        <v>71.0</v>
      </c>
      <c r="B53" s="1">
        <v>0.6308</v>
      </c>
    </row>
    <row r="54">
      <c r="A54" s="1">
        <v>72.0</v>
      </c>
      <c r="B54" s="1">
        <v>0.6198</v>
      </c>
    </row>
    <row r="55">
      <c r="A55" s="1">
        <v>73.0</v>
      </c>
      <c r="B55" s="1">
        <v>0.6088</v>
      </c>
    </row>
    <row r="56">
      <c r="A56" s="1">
        <v>74.0</v>
      </c>
      <c r="B56" s="1">
        <v>0.5978</v>
      </c>
    </row>
    <row r="57">
      <c r="A57" s="1">
        <v>75.0</v>
      </c>
      <c r="B57" s="1">
        <v>0.5868</v>
      </c>
    </row>
    <row r="58">
      <c r="A58" s="1">
        <v>76.0</v>
      </c>
      <c r="B58" s="1">
        <v>0.5757</v>
      </c>
    </row>
    <row r="59">
      <c r="A59" s="1">
        <v>77.0</v>
      </c>
      <c r="B59" s="1">
        <v>0.5647</v>
      </c>
    </row>
    <row r="60">
      <c r="A60" s="1">
        <v>78.0</v>
      </c>
      <c r="B60" s="1">
        <v>0.5537</v>
      </c>
    </row>
    <row r="61">
      <c r="A61" s="1">
        <v>79.0</v>
      </c>
      <c r="B61" s="1">
        <v>0.5422</v>
      </c>
    </row>
    <row r="62">
      <c r="A62" s="1">
        <v>80.0</v>
      </c>
      <c r="B62" s="1">
        <v>0.5297</v>
      </c>
    </row>
    <row r="63">
      <c r="A63" s="1">
        <v>81.0</v>
      </c>
      <c r="B63" s="1">
        <v>0.5161</v>
      </c>
    </row>
    <row r="64">
      <c r="A64" s="1">
        <v>82.0</v>
      </c>
      <c r="B64" s="1">
        <v>0.5016</v>
      </c>
    </row>
    <row r="65">
      <c r="A65" s="1">
        <v>83.0</v>
      </c>
      <c r="B65" s="1">
        <v>0.4861</v>
      </c>
    </row>
    <row r="66">
      <c r="A66" s="1">
        <v>84.0</v>
      </c>
      <c r="B66" s="1">
        <v>0.4696</v>
      </c>
    </row>
    <row r="67">
      <c r="A67" s="1">
        <v>85.0</v>
      </c>
      <c r="B67" s="1">
        <v>0.4521</v>
      </c>
    </row>
    <row r="68">
      <c r="A68" s="1">
        <v>86.0</v>
      </c>
      <c r="B68" s="1">
        <v>0.4335</v>
      </c>
    </row>
    <row r="69">
      <c r="A69" s="1">
        <v>87.0</v>
      </c>
      <c r="B69" s="1">
        <v>0.414</v>
      </c>
    </row>
    <row r="70">
      <c r="A70" s="1">
        <v>88.0</v>
      </c>
      <c r="B70" s="1">
        <v>0.3935</v>
      </c>
    </row>
    <row r="71">
      <c r="A71" s="1">
        <v>89.0</v>
      </c>
      <c r="B71" s="1">
        <v>0.372</v>
      </c>
    </row>
    <row r="72">
      <c r="A72" s="1">
        <v>90.0</v>
      </c>
      <c r="B72" s="1">
        <v>0.3495</v>
      </c>
    </row>
    <row r="73">
      <c r="A73" s="1">
        <v>91.0</v>
      </c>
      <c r="B73" s="1">
        <v>0.3259</v>
      </c>
    </row>
    <row r="74">
      <c r="A74" s="1">
        <v>92.0</v>
      </c>
      <c r="B74" s="1">
        <v>0.3014</v>
      </c>
    </row>
    <row r="75">
      <c r="A75" s="1">
        <v>93.0</v>
      </c>
      <c r="B75" s="1">
        <v>0.2759</v>
      </c>
    </row>
    <row r="76">
      <c r="A76" s="1">
        <v>94.0</v>
      </c>
      <c r="B76" s="1">
        <v>0.2494</v>
      </c>
    </row>
    <row r="77">
      <c r="A77" s="1">
        <v>95.0</v>
      </c>
      <c r="B77" s="1">
        <v>0.2219</v>
      </c>
    </row>
    <row r="78">
      <c r="A78" s="1">
        <v>96.0</v>
      </c>
      <c r="B78" s="1">
        <v>0.1933</v>
      </c>
    </row>
    <row r="79">
      <c r="A79" s="1">
        <v>97.0</v>
      </c>
      <c r="B79" s="1">
        <v>0.1638</v>
      </c>
    </row>
    <row r="80">
      <c r="A80" s="1">
        <v>98.0</v>
      </c>
      <c r="B80" s="1">
        <v>0.1333</v>
      </c>
    </row>
    <row r="81">
      <c r="A81" s="1">
        <v>99.0</v>
      </c>
      <c r="B81" s="1">
        <v>0.1018</v>
      </c>
    </row>
    <row r="82">
      <c r="A82" s="1">
        <v>100.0</v>
      </c>
      <c r="B82" s="1">
        <v>0.0692</v>
      </c>
    </row>
  </sheetData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22</v>
      </c>
      <c r="B1" s="1" t="s">
        <v>626</v>
      </c>
    </row>
    <row r="2">
      <c r="A2" s="1">
        <v>20.0</v>
      </c>
      <c r="B2" s="1">
        <v>0.9893</v>
      </c>
    </row>
    <row r="3">
      <c r="A3" s="1">
        <v>21.0</v>
      </c>
      <c r="B3" s="1">
        <v>0.9961</v>
      </c>
    </row>
    <row r="4">
      <c r="A4" s="1">
        <v>22.0</v>
      </c>
      <c r="B4" s="1">
        <v>0.9996</v>
      </c>
    </row>
    <row r="5">
      <c r="A5" s="1">
        <v>23.0</v>
      </c>
      <c r="B5" s="1">
        <v>1.0</v>
      </c>
    </row>
    <row r="6">
      <c r="A6" s="1">
        <v>24.0</v>
      </c>
      <c r="B6" s="1">
        <v>1.0</v>
      </c>
    </row>
    <row r="7">
      <c r="A7" s="1">
        <v>25.0</v>
      </c>
      <c r="B7" s="1">
        <v>1.0</v>
      </c>
    </row>
    <row r="8">
      <c r="A8" s="1">
        <v>26.0</v>
      </c>
      <c r="B8" s="1">
        <v>1.0</v>
      </c>
    </row>
    <row r="9">
      <c r="A9" s="1">
        <v>27.0</v>
      </c>
      <c r="B9" s="1">
        <v>1.0</v>
      </c>
    </row>
    <row r="10">
      <c r="A10" s="1">
        <v>28.0</v>
      </c>
      <c r="B10" s="1">
        <v>0.9999</v>
      </c>
    </row>
    <row r="11">
      <c r="A11" s="1">
        <v>29.0</v>
      </c>
      <c r="B11" s="1">
        <v>0.9991</v>
      </c>
    </row>
    <row r="12">
      <c r="A12" s="1">
        <v>30.0</v>
      </c>
      <c r="B12" s="1">
        <v>0.9975</v>
      </c>
    </row>
    <row r="13">
      <c r="A13" s="1">
        <v>31.0</v>
      </c>
      <c r="B13" s="1">
        <v>0.9952</v>
      </c>
    </row>
    <row r="14">
      <c r="A14" s="1">
        <v>32.0</v>
      </c>
      <c r="B14" s="1">
        <v>0.9922</v>
      </c>
    </row>
    <row r="15">
      <c r="A15" s="1">
        <v>33.0</v>
      </c>
      <c r="B15" s="1">
        <v>0.9885</v>
      </c>
    </row>
    <row r="16">
      <c r="A16" s="1">
        <v>34.0</v>
      </c>
      <c r="B16" s="1">
        <v>0.984</v>
      </c>
    </row>
    <row r="17">
      <c r="A17" s="1">
        <v>35.0</v>
      </c>
      <c r="B17" s="1">
        <v>0.9788</v>
      </c>
    </row>
    <row r="18">
      <c r="A18" s="1">
        <v>36.0</v>
      </c>
      <c r="B18" s="1">
        <v>0.9729</v>
      </c>
    </row>
    <row r="19">
      <c r="A19" s="1">
        <v>37.0</v>
      </c>
      <c r="B19" s="1">
        <v>0.9662</v>
      </c>
    </row>
    <row r="20">
      <c r="A20" s="1">
        <v>38.0</v>
      </c>
      <c r="B20" s="1">
        <v>0.9592</v>
      </c>
    </row>
    <row r="21">
      <c r="A21" s="1">
        <v>39.0</v>
      </c>
      <c r="B21" s="1">
        <v>0.9521</v>
      </c>
    </row>
    <row r="22">
      <c r="A22" s="1">
        <v>40.0</v>
      </c>
      <c r="B22" s="1">
        <v>0.9451</v>
      </c>
    </row>
    <row r="23">
      <c r="A23" s="1">
        <v>41.0</v>
      </c>
      <c r="B23" s="1">
        <v>0.938</v>
      </c>
    </row>
    <row r="24">
      <c r="A24" s="1">
        <v>42.0</v>
      </c>
      <c r="B24" s="1">
        <v>0.931</v>
      </c>
    </row>
    <row r="25">
      <c r="A25" s="1">
        <v>43.0</v>
      </c>
      <c r="B25" s="1">
        <v>0.924</v>
      </c>
    </row>
    <row r="26">
      <c r="A26" s="1">
        <v>44.0</v>
      </c>
      <c r="B26" s="1">
        <v>0.9169</v>
      </c>
    </row>
    <row r="27">
      <c r="A27" s="1">
        <v>45.0</v>
      </c>
      <c r="B27" s="1">
        <v>0.9099</v>
      </c>
    </row>
    <row r="28">
      <c r="A28" s="1">
        <v>46.0</v>
      </c>
      <c r="B28" s="1">
        <v>0.9028</v>
      </c>
    </row>
    <row r="29">
      <c r="A29" s="1">
        <v>47.0</v>
      </c>
      <c r="B29" s="1">
        <v>0.8958</v>
      </c>
    </row>
    <row r="30">
      <c r="A30" s="1">
        <v>48.0</v>
      </c>
      <c r="B30" s="1">
        <v>0.8888</v>
      </c>
    </row>
    <row r="31">
      <c r="A31" s="1">
        <v>49.0</v>
      </c>
      <c r="B31" s="1">
        <v>0.8817</v>
      </c>
    </row>
    <row r="32">
      <c r="A32" s="1">
        <v>50.0</v>
      </c>
      <c r="B32" s="1">
        <v>0.8747</v>
      </c>
    </row>
    <row r="33">
      <c r="A33" s="1">
        <v>51.0</v>
      </c>
      <c r="B33" s="1">
        <v>0.8676</v>
      </c>
    </row>
    <row r="34">
      <c r="A34" s="1">
        <v>52.0</v>
      </c>
      <c r="B34" s="1">
        <v>0.8606</v>
      </c>
    </row>
    <row r="35">
      <c r="A35" s="1">
        <v>53.0</v>
      </c>
      <c r="B35" s="1">
        <v>0.8536</v>
      </c>
    </row>
    <row r="36">
      <c r="A36" s="1">
        <v>54.0</v>
      </c>
      <c r="B36" s="1">
        <v>0.8465</v>
      </c>
    </row>
    <row r="37">
      <c r="A37" s="1">
        <v>55.0</v>
      </c>
      <c r="B37" s="1">
        <v>0.8395</v>
      </c>
    </row>
    <row r="38">
      <c r="A38" s="1">
        <v>56.0</v>
      </c>
      <c r="B38" s="1">
        <v>0.8324</v>
      </c>
    </row>
    <row r="39">
      <c r="A39" s="1">
        <v>57.0</v>
      </c>
      <c r="B39" s="1">
        <v>0.8254</v>
      </c>
    </row>
    <row r="40">
      <c r="A40" s="1">
        <v>58.0</v>
      </c>
      <c r="B40" s="1">
        <v>0.8184</v>
      </c>
    </row>
    <row r="41">
      <c r="A41" s="1">
        <v>59.0</v>
      </c>
      <c r="B41" s="1">
        <v>0.8113</v>
      </c>
    </row>
    <row r="42">
      <c r="A42" s="1">
        <v>60.0</v>
      </c>
      <c r="B42" s="1">
        <v>0.8043</v>
      </c>
    </row>
    <row r="43">
      <c r="A43" s="1">
        <v>61.0</v>
      </c>
      <c r="B43" s="1">
        <v>0.7972</v>
      </c>
    </row>
    <row r="44">
      <c r="A44" s="1">
        <v>62.0</v>
      </c>
      <c r="B44" s="1">
        <v>0.7902</v>
      </c>
    </row>
    <row r="45">
      <c r="A45" s="1">
        <v>63.0</v>
      </c>
      <c r="B45" s="1">
        <v>0.7832</v>
      </c>
    </row>
    <row r="46">
      <c r="A46" s="1">
        <v>64.0</v>
      </c>
      <c r="B46" s="1">
        <v>0.7761</v>
      </c>
    </row>
    <row r="47">
      <c r="A47" s="1">
        <v>65.0</v>
      </c>
      <c r="B47" s="1">
        <v>0.7691</v>
      </c>
    </row>
    <row r="48">
      <c r="A48" s="1">
        <v>66.0</v>
      </c>
      <c r="B48" s="1">
        <v>0.762</v>
      </c>
    </row>
    <row r="49">
      <c r="A49" s="1">
        <v>67.0</v>
      </c>
      <c r="B49" s="1">
        <v>0.755</v>
      </c>
    </row>
    <row r="50">
      <c r="A50" s="1">
        <v>68.0</v>
      </c>
      <c r="B50" s="1">
        <v>0.7479</v>
      </c>
    </row>
    <row r="51">
      <c r="A51" s="1">
        <v>69.0</v>
      </c>
      <c r="B51" s="1">
        <v>0.7402</v>
      </c>
    </row>
    <row r="52">
      <c r="A52" s="1">
        <v>70.0</v>
      </c>
      <c r="B52" s="1">
        <v>0.7319</v>
      </c>
    </row>
    <row r="53">
      <c r="A53" s="1">
        <v>71.0</v>
      </c>
      <c r="B53" s="1">
        <v>0.723</v>
      </c>
    </row>
    <row r="54">
      <c r="A54" s="1">
        <v>72.0</v>
      </c>
      <c r="B54" s="1">
        <v>0.7134</v>
      </c>
    </row>
    <row r="55">
      <c r="A55" s="1">
        <v>73.0</v>
      </c>
      <c r="B55" s="1">
        <v>0.7031</v>
      </c>
    </row>
    <row r="56">
      <c r="A56" s="1">
        <v>74.0</v>
      </c>
      <c r="B56" s="1">
        <v>0.6923</v>
      </c>
    </row>
    <row r="57">
      <c r="A57" s="1">
        <v>75.0</v>
      </c>
      <c r="B57" s="1">
        <v>0.6808</v>
      </c>
    </row>
    <row r="58">
      <c r="A58" s="1">
        <v>76.0</v>
      </c>
      <c r="B58" s="1">
        <v>0.6687</v>
      </c>
    </row>
    <row r="59">
      <c r="A59" s="1">
        <v>77.0</v>
      </c>
      <c r="B59" s="1">
        <v>0.6559</v>
      </c>
    </row>
    <row r="60">
      <c r="A60" s="1">
        <v>78.0</v>
      </c>
      <c r="B60" s="1">
        <v>0.6425</v>
      </c>
    </row>
    <row r="61">
      <c r="A61" s="1">
        <v>79.0</v>
      </c>
      <c r="B61" s="1">
        <v>0.6285</v>
      </c>
    </row>
    <row r="62">
      <c r="A62" s="1">
        <v>80.0</v>
      </c>
      <c r="B62" s="1">
        <v>0.6138</v>
      </c>
    </row>
    <row r="63">
      <c r="A63" s="1">
        <v>81.0</v>
      </c>
      <c r="B63" s="1">
        <v>0.5985</v>
      </c>
    </row>
    <row r="64">
      <c r="A64" s="1">
        <v>82.0</v>
      </c>
      <c r="B64" s="1">
        <v>0.5825</v>
      </c>
    </row>
    <row r="65">
      <c r="A65" s="1">
        <v>83.0</v>
      </c>
      <c r="B65" s="1">
        <v>0.566</v>
      </c>
    </row>
    <row r="66">
      <c r="A66" s="1">
        <v>84.0</v>
      </c>
      <c r="B66" s="1">
        <v>0.5488</v>
      </c>
    </row>
    <row r="67">
      <c r="A67" s="1">
        <v>85.0</v>
      </c>
      <c r="B67" s="1">
        <v>0.5309</v>
      </c>
    </row>
    <row r="68">
      <c r="A68" s="1">
        <v>86.0</v>
      </c>
      <c r="B68" s="1">
        <v>0.5124</v>
      </c>
    </row>
    <row r="69">
      <c r="A69" s="1">
        <v>87.0</v>
      </c>
      <c r="B69" s="1">
        <v>0.4933</v>
      </c>
    </row>
    <row r="70">
      <c r="A70" s="1">
        <v>88.0</v>
      </c>
      <c r="B70" s="1">
        <v>0.4735</v>
      </c>
    </row>
    <row r="71">
      <c r="A71" s="1">
        <v>89.0</v>
      </c>
      <c r="B71" s="1">
        <v>0.4531</v>
      </c>
    </row>
    <row r="72">
      <c r="A72" s="1">
        <v>90.0</v>
      </c>
      <c r="B72" s="1">
        <v>0.4321</v>
      </c>
    </row>
    <row r="73">
      <c r="A73" s="1">
        <v>91.0</v>
      </c>
      <c r="B73" s="1">
        <v>0.4104</v>
      </c>
    </row>
    <row r="74">
      <c r="A74" s="1">
        <v>92.0</v>
      </c>
      <c r="B74" s="1">
        <v>0.3881</v>
      </c>
    </row>
    <row r="75">
      <c r="A75" s="1">
        <v>93.0</v>
      </c>
      <c r="B75" s="1">
        <v>0.3652</v>
      </c>
    </row>
    <row r="76">
      <c r="A76" s="1">
        <v>94.0</v>
      </c>
      <c r="B76" s="1">
        <v>0.3416</v>
      </c>
    </row>
    <row r="77">
      <c r="A77" s="1">
        <v>95.0</v>
      </c>
      <c r="B77" s="1">
        <v>0.3174</v>
      </c>
    </row>
    <row r="78">
      <c r="A78" s="1">
        <v>96.0</v>
      </c>
      <c r="B78" s="1">
        <v>0.2926</v>
      </c>
    </row>
    <row r="79">
      <c r="A79" s="1">
        <v>97.0</v>
      </c>
      <c r="B79" s="1">
        <v>0.2671</v>
      </c>
    </row>
    <row r="80">
      <c r="A80" s="1">
        <v>98.0</v>
      </c>
      <c r="B80" s="1">
        <v>0.2409</v>
      </c>
    </row>
    <row r="81">
      <c r="A81" s="1">
        <v>99.0</v>
      </c>
      <c r="B81" s="1">
        <v>0.2142</v>
      </c>
    </row>
    <row r="82">
      <c r="A82" s="1">
        <v>100.0</v>
      </c>
      <c r="B82" s="1">
        <v>0.1868</v>
      </c>
    </row>
  </sheetData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22</v>
      </c>
      <c r="B1" s="1" t="s">
        <v>626</v>
      </c>
    </row>
    <row r="2">
      <c r="A2" s="1">
        <v>20.0</v>
      </c>
      <c r="B2" s="1">
        <v>1.0</v>
      </c>
    </row>
    <row r="3">
      <c r="A3" s="1">
        <v>21.0</v>
      </c>
      <c r="B3" s="1">
        <v>1.0</v>
      </c>
    </row>
    <row r="4">
      <c r="A4" s="1">
        <v>22.0</v>
      </c>
      <c r="B4" s="1">
        <v>1.0</v>
      </c>
    </row>
    <row r="5">
      <c r="A5" s="1">
        <v>23.0</v>
      </c>
      <c r="B5" s="1">
        <v>1.0</v>
      </c>
    </row>
    <row r="6">
      <c r="A6" s="1">
        <v>24.0</v>
      </c>
      <c r="B6" s="1">
        <v>1.0</v>
      </c>
    </row>
    <row r="7">
      <c r="A7" s="1">
        <v>25.0</v>
      </c>
      <c r="B7" s="1">
        <v>1.0</v>
      </c>
    </row>
    <row r="8">
      <c r="A8" s="1">
        <v>26.0</v>
      </c>
      <c r="B8" s="1">
        <v>1.0</v>
      </c>
    </row>
    <row r="9">
      <c r="A9" s="1">
        <v>27.0</v>
      </c>
      <c r="B9" s="1">
        <v>1.0</v>
      </c>
    </row>
    <row r="10">
      <c r="A10" s="1">
        <v>28.0</v>
      </c>
      <c r="B10" s="1">
        <v>1.0</v>
      </c>
    </row>
    <row r="11">
      <c r="A11" s="1">
        <v>29.0</v>
      </c>
      <c r="B11" s="1">
        <v>0.9998</v>
      </c>
    </row>
    <row r="12">
      <c r="A12" s="1">
        <v>30.0</v>
      </c>
      <c r="B12" s="1">
        <v>0.999</v>
      </c>
    </row>
    <row r="13">
      <c r="A13" s="1">
        <v>31.0</v>
      </c>
      <c r="B13" s="1">
        <v>0.9978</v>
      </c>
    </row>
    <row r="14">
      <c r="A14" s="1">
        <v>32.0</v>
      </c>
      <c r="B14" s="1">
        <v>0.9962</v>
      </c>
    </row>
    <row r="15">
      <c r="A15" s="1">
        <v>33.0</v>
      </c>
      <c r="B15" s="1">
        <v>0.994</v>
      </c>
    </row>
    <row r="16">
      <c r="A16" s="1">
        <v>34.0</v>
      </c>
      <c r="B16" s="1">
        <v>0.9914</v>
      </c>
    </row>
    <row r="17">
      <c r="A17" s="1">
        <v>35.0</v>
      </c>
      <c r="B17" s="1">
        <v>0.9884</v>
      </c>
    </row>
    <row r="18">
      <c r="A18" s="1">
        <v>36.0</v>
      </c>
      <c r="B18" s="1">
        <v>0.9848</v>
      </c>
    </row>
    <row r="19">
      <c r="A19" s="1">
        <v>37.0</v>
      </c>
      <c r="B19" s="1">
        <v>0.9808</v>
      </c>
    </row>
    <row r="20">
      <c r="A20" s="1">
        <v>38.0</v>
      </c>
      <c r="B20" s="1">
        <v>0.9763</v>
      </c>
    </row>
    <row r="21">
      <c r="A21" s="1">
        <v>39.0</v>
      </c>
      <c r="B21" s="1">
        <v>0.9713</v>
      </c>
    </row>
    <row r="22">
      <c r="A22" s="1">
        <v>40.0</v>
      </c>
      <c r="B22" s="1">
        <v>0.9659</v>
      </c>
    </row>
    <row r="23">
      <c r="A23" s="1">
        <v>41.0</v>
      </c>
      <c r="B23" s="1">
        <v>0.96</v>
      </c>
    </row>
    <row r="24">
      <c r="A24" s="1">
        <v>42.0</v>
      </c>
      <c r="B24" s="1">
        <v>0.9536</v>
      </c>
    </row>
    <row r="25">
      <c r="A25" s="1">
        <v>43.0</v>
      </c>
      <c r="B25" s="1">
        <v>0.9467</v>
      </c>
    </row>
    <row r="26">
      <c r="A26" s="1">
        <v>44.0</v>
      </c>
      <c r="B26" s="1">
        <v>0.9394</v>
      </c>
    </row>
    <row r="27">
      <c r="A27" s="1">
        <v>45.0</v>
      </c>
      <c r="B27" s="1">
        <v>0.9316</v>
      </c>
    </row>
    <row r="28">
      <c r="A28" s="1">
        <v>46.0</v>
      </c>
      <c r="B28" s="1">
        <v>0.9233</v>
      </c>
    </row>
    <row r="29">
      <c r="A29" s="1">
        <v>47.0</v>
      </c>
      <c r="B29" s="1">
        <v>0.9146</v>
      </c>
    </row>
    <row r="30">
      <c r="A30" s="1">
        <v>48.0</v>
      </c>
      <c r="B30" s="1">
        <v>0.9054</v>
      </c>
    </row>
    <row r="31">
      <c r="A31" s="1">
        <v>49.0</v>
      </c>
      <c r="B31" s="1">
        <v>0.8957</v>
      </c>
    </row>
    <row r="32">
      <c r="A32" s="1">
        <v>50.0</v>
      </c>
      <c r="B32" s="1">
        <v>0.8858</v>
      </c>
    </row>
    <row r="33">
      <c r="A33" s="1">
        <v>51.0</v>
      </c>
      <c r="B33" s="1">
        <v>0.876</v>
      </c>
    </row>
    <row r="34">
      <c r="A34" s="1">
        <v>52.0</v>
      </c>
      <c r="B34" s="1">
        <v>0.8661</v>
      </c>
    </row>
    <row r="35">
      <c r="A35" s="1">
        <v>53.0</v>
      </c>
      <c r="B35" s="1">
        <v>0.8562</v>
      </c>
    </row>
    <row r="36">
      <c r="A36" s="1">
        <v>54.0</v>
      </c>
      <c r="B36" s="1">
        <v>0.8464</v>
      </c>
    </row>
    <row r="37">
      <c r="A37" s="1">
        <v>55.0</v>
      </c>
      <c r="B37" s="1">
        <v>0.8365</v>
      </c>
    </row>
    <row r="38">
      <c r="A38" s="1">
        <v>56.0</v>
      </c>
      <c r="B38" s="1">
        <v>0.8266</v>
      </c>
    </row>
    <row r="39">
      <c r="A39" s="1">
        <v>57.0</v>
      </c>
      <c r="B39" s="1">
        <v>0.8168</v>
      </c>
    </row>
    <row r="40">
      <c r="A40" s="1">
        <v>58.0</v>
      </c>
      <c r="B40" s="1">
        <v>0.8069</v>
      </c>
    </row>
    <row r="41">
      <c r="A41" s="1">
        <v>59.0</v>
      </c>
      <c r="B41" s="1">
        <v>0.797</v>
      </c>
    </row>
    <row r="42">
      <c r="A42" s="1">
        <v>60.0</v>
      </c>
      <c r="B42" s="1">
        <v>0.7872</v>
      </c>
    </row>
    <row r="43">
      <c r="A43" s="1">
        <v>61.0</v>
      </c>
      <c r="B43" s="1">
        <v>0.7773</v>
      </c>
    </row>
    <row r="44">
      <c r="A44" s="1">
        <v>62.0</v>
      </c>
      <c r="B44" s="1">
        <v>0.7674</v>
      </c>
    </row>
    <row r="45">
      <c r="A45" s="1">
        <v>63.0</v>
      </c>
      <c r="B45" s="1">
        <v>0.7576</v>
      </c>
    </row>
    <row r="46">
      <c r="A46" s="1">
        <v>64.0</v>
      </c>
      <c r="B46" s="1">
        <v>0.7477</v>
      </c>
    </row>
    <row r="47">
      <c r="A47" s="1">
        <v>65.0</v>
      </c>
      <c r="B47" s="1">
        <v>0.7378</v>
      </c>
    </row>
    <row r="48">
      <c r="A48" s="1">
        <v>66.0</v>
      </c>
      <c r="B48" s="1">
        <v>0.728</v>
      </c>
    </row>
    <row r="49">
      <c r="A49" s="1">
        <v>67.0</v>
      </c>
      <c r="B49" s="1">
        <v>0.7181</v>
      </c>
    </row>
    <row r="50">
      <c r="A50" s="1">
        <v>68.0</v>
      </c>
      <c r="B50" s="1">
        <v>0.7082</v>
      </c>
    </row>
    <row r="51">
      <c r="A51" s="1">
        <v>69.0</v>
      </c>
      <c r="B51" s="1">
        <v>0.6984</v>
      </c>
    </row>
    <row r="52">
      <c r="A52" s="1">
        <v>70.0</v>
      </c>
      <c r="B52" s="1">
        <v>0.6885</v>
      </c>
    </row>
    <row r="53">
      <c r="A53" s="1">
        <v>71.0</v>
      </c>
      <c r="B53" s="1">
        <v>0.6786</v>
      </c>
    </row>
    <row r="54">
      <c r="A54" s="1">
        <v>72.0</v>
      </c>
      <c r="B54" s="1">
        <v>0.6688</v>
      </c>
    </row>
    <row r="55">
      <c r="A55" s="1">
        <v>73.0</v>
      </c>
      <c r="B55" s="1">
        <v>0.6589</v>
      </c>
    </row>
    <row r="56">
      <c r="A56" s="1">
        <v>74.0</v>
      </c>
      <c r="B56" s="1">
        <v>0.649</v>
      </c>
    </row>
    <row r="57">
      <c r="A57" s="1">
        <v>75.0</v>
      </c>
      <c r="B57" s="1">
        <v>0.6392</v>
      </c>
    </row>
    <row r="58">
      <c r="A58" s="1">
        <v>76.0</v>
      </c>
      <c r="B58" s="1">
        <v>0.6293</v>
      </c>
    </row>
    <row r="59">
      <c r="A59" s="1">
        <v>77.0</v>
      </c>
      <c r="B59" s="1">
        <v>0.6191</v>
      </c>
    </row>
    <row r="60">
      <c r="A60" s="1">
        <v>78.0</v>
      </c>
      <c r="B60" s="1">
        <v>0.6081</v>
      </c>
    </row>
    <row r="61">
      <c r="A61" s="1">
        <v>79.0</v>
      </c>
      <c r="B61" s="1">
        <v>0.5962</v>
      </c>
    </row>
    <row r="62">
      <c r="A62" s="1">
        <v>80.0</v>
      </c>
      <c r="B62" s="1">
        <v>0.5836</v>
      </c>
    </row>
    <row r="63">
      <c r="A63" s="1">
        <v>81.0</v>
      </c>
      <c r="B63" s="1">
        <v>0.5701</v>
      </c>
    </row>
    <row r="64">
      <c r="A64" s="1">
        <v>82.0</v>
      </c>
      <c r="B64" s="1">
        <v>0.5559</v>
      </c>
    </row>
    <row r="65">
      <c r="A65" s="1">
        <v>83.0</v>
      </c>
      <c r="B65" s="1">
        <v>0.5408</v>
      </c>
    </row>
    <row r="66">
      <c r="A66" s="1">
        <v>84.0</v>
      </c>
      <c r="B66" s="1">
        <v>0.5248</v>
      </c>
    </row>
    <row r="67">
      <c r="A67" s="1">
        <v>85.0</v>
      </c>
      <c r="B67" s="1">
        <v>0.5081</v>
      </c>
    </row>
    <row r="68">
      <c r="A68" s="1">
        <v>86.0</v>
      </c>
      <c r="B68" s="1">
        <v>0.4906</v>
      </c>
    </row>
    <row r="69">
      <c r="A69" s="1">
        <v>87.0</v>
      </c>
      <c r="B69" s="1">
        <v>0.4722</v>
      </c>
    </row>
    <row r="70">
      <c r="A70" s="1">
        <v>88.0</v>
      </c>
      <c r="B70" s="1">
        <v>0.453</v>
      </c>
    </row>
    <row r="71">
      <c r="A71" s="1">
        <v>89.0</v>
      </c>
      <c r="B71" s="1">
        <v>0.433</v>
      </c>
    </row>
    <row r="72">
      <c r="A72" s="1">
        <v>90.0</v>
      </c>
      <c r="B72" s="1">
        <v>0.4122</v>
      </c>
    </row>
    <row r="73">
      <c r="A73" s="1">
        <v>91.0</v>
      </c>
      <c r="B73" s="1">
        <v>0.3906</v>
      </c>
    </row>
    <row r="74">
      <c r="A74" s="1">
        <v>92.0</v>
      </c>
      <c r="B74" s="1">
        <v>0.3682</v>
      </c>
    </row>
    <row r="75">
      <c r="A75" s="1">
        <v>93.0</v>
      </c>
      <c r="B75" s="1">
        <v>0.3449</v>
      </c>
    </row>
    <row r="76">
      <c r="A76" s="1">
        <v>94.0</v>
      </c>
      <c r="B76" s="1">
        <v>0.3208</v>
      </c>
    </row>
    <row r="77">
      <c r="A77" s="1">
        <v>95.0</v>
      </c>
      <c r="B77" s="1">
        <v>0.2959</v>
      </c>
    </row>
    <row r="78">
      <c r="A78" s="1">
        <v>96.0</v>
      </c>
      <c r="B78" s="1">
        <v>0.2702</v>
      </c>
    </row>
    <row r="79">
      <c r="A79" s="1">
        <v>97.0</v>
      </c>
      <c r="B79" s="1">
        <v>0.2437</v>
      </c>
    </row>
    <row r="80">
      <c r="A80" s="1">
        <v>98.0</v>
      </c>
      <c r="B80" s="1">
        <v>0.2164</v>
      </c>
    </row>
    <row r="81">
      <c r="A81" s="1">
        <v>99.0</v>
      </c>
      <c r="B81" s="1">
        <v>0.1882</v>
      </c>
    </row>
    <row r="82">
      <c r="A82" s="1">
        <v>100.0</v>
      </c>
      <c r="B82" s="1">
        <v>0.1592</v>
      </c>
    </row>
  </sheetData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22</v>
      </c>
      <c r="B1" s="1" t="s">
        <v>626</v>
      </c>
    </row>
    <row r="2">
      <c r="A2" s="1">
        <v>20.0</v>
      </c>
      <c r="B2" s="1">
        <v>1.0</v>
      </c>
    </row>
    <row r="3">
      <c r="A3" s="1">
        <v>21.0</v>
      </c>
      <c r="B3" s="1">
        <v>1.0</v>
      </c>
    </row>
    <row r="4">
      <c r="A4" s="1">
        <v>22.0</v>
      </c>
      <c r="B4" s="1">
        <v>1.0</v>
      </c>
    </row>
    <row r="5">
      <c r="A5" s="1">
        <v>23.0</v>
      </c>
      <c r="B5" s="1">
        <v>1.0</v>
      </c>
    </row>
    <row r="6">
      <c r="A6" s="1">
        <v>24.0</v>
      </c>
      <c r="B6" s="1">
        <v>1.0</v>
      </c>
    </row>
    <row r="7">
      <c r="A7" s="1">
        <v>25.0</v>
      </c>
      <c r="B7" s="1">
        <v>1.0</v>
      </c>
    </row>
    <row r="8">
      <c r="A8" s="1">
        <v>26.0</v>
      </c>
      <c r="B8" s="1">
        <v>1.0</v>
      </c>
    </row>
    <row r="9">
      <c r="A9" s="1">
        <v>27.0</v>
      </c>
      <c r="B9" s="1">
        <v>1.0</v>
      </c>
    </row>
    <row r="10">
      <c r="A10" s="1">
        <v>28.0</v>
      </c>
      <c r="B10" s="1">
        <v>1.0</v>
      </c>
    </row>
    <row r="11">
      <c r="A11" s="1">
        <v>29.0</v>
      </c>
      <c r="B11" s="1">
        <v>1.0</v>
      </c>
    </row>
    <row r="12">
      <c r="A12" s="1">
        <v>30.0</v>
      </c>
      <c r="B12" s="1">
        <v>1.0</v>
      </c>
    </row>
    <row r="13">
      <c r="A13" s="1">
        <v>31.0</v>
      </c>
      <c r="B13" s="1">
        <v>0.9995</v>
      </c>
    </row>
    <row r="14">
      <c r="A14" s="1">
        <v>32.0</v>
      </c>
      <c r="B14" s="1">
        <v>0.9982</v>
      </c>
    </row>
    <row r="15">
      <c r="A15" s="1">
        <v>33.0</v>
      </c>
      <c r="B15" s="1">
        <v>0.996</v>
      </c>
    </row>
    <row r="16">
      <c r="A16" s="1">
        <v>34.0</v>
      </c>
      <c r="B16" s="1">
        <v>0.9931</v>
      </c>
    </row>
    <row r="17">
      <c r="A17" s="1">
        <v>35.0</v>
      </c>
      <c r="B17" s="1">
        <v>0.9894</v>
      </c>
    </row>
    <row r="18">
      <c r="A18" s="1">
        <v>36.0</v>
      </c>
      <c r="B18" s="1">
        <v>0.9848</v>
      </c>
    </row>
    <row r="19">
      <c r="A19" s="1">
        <v>37.0</v>
      </c>
      <c r="B19" s="1">
        <v>0.9795</v>
      </c>
    </row>
    <row r="20">
      <c r="A20" s="1">
        <v>38.0</v>
      </c>
      <c r="B20" s="1">
        <v>0.9733</v>
      </c>
    </row>
    <row r="21">
      <c r="A21" s="1">
        <v>39.0</v>
      </c>
      <c r="B21" s="1">
        <v>0.9663</v>
      </c>
    </row>
    <row r="22">
      <c r="A22" s="1">
        <v>40.0</v>
      </c>
      <c r="B22" s="1">
        <v>0.959</v>
      </c>
    </row>
    <row r="23">
      <c r="A23" s="1">
        <v>41.0</v>
      </c>
      <c r="B23" s="1">
        <v>0.9516</v>
      </c>
    </row>
    <row r="24">
      <c r="A24" s="1">
        <v>42.0</v>
      </c>
      <c r="B24" s="1">
        <v>0.9443</v>
      </c>
    </row>
    <row r="25">
      <c r="A25" s="1">
        <v>43.0</v>
      </c>
      <c r="B25" s="1">
        <v>0.9369</v>
      </c>
    </row>
    <row r="26">
      <c r="A26" s="1">
        <v>44.0</v>
      </c>
      <c r="B26" s="1">
        <v>0.9296</v>
      </c>
    </row>
    <row r="27">
      <c r="A27" s="1">
        <v>45.0</v>
      </c>
      <c r="B27" s="1">
        <v>0.9223</v>
      </c>
    </row>
    <row r="28">
      <c r="A28" s="1">
        <v>46.0</v>
      </c>
      <c r="B28" s="1">
        <v>0.9149</v>
      </c>
    </row>
    <row r="29">
      <c r="A29" s="1">
        <v>47.0</v>
      </c>
      <c r="B29" s="1">
        <v>0.9076</v>
      </c>
    </row>
    <row r="30">
      <c r="A30" s="1">
        <v>48.0</v>
      </c>
      <c r="B30" s="1">
        <v>0.9002</v>
      </c>
    </row>
    <row r="31">
      <c r="A31" s="1">
        <v>49.0</v>
      </c>
      <c r="B31" s="1">
        <v>0.8929</v>
      </c>
    </row>
    <row r="32">
      <c r="A32" s="1">
        <v>50.0</v>
      </c>
      <c r="B32" s="1">
        <v>0.8855</v>
      </c>
    </row>
    <row r="33">
      <c r="A33" s="1">
        <v>51.0</v>
      </c>
      <c r="B33" s="1">
        <v>0.8782</v>
      </c>
    </row>
    <row r="34">
      <c r="A34" s="1">
        <v>52.0</v>
      </c>
      <c r="B34" s="1">
        <v>0.8709</v>
      </c>
    </row>
    <row r="35">
      <c r="A35" s="1">
        <v>53.0</v>
      </c>
      <c r="B35" s="1">
        <v>0.8635</v>
      </c>
    </row>
    <row r="36">
      <c r="A36" s="1">
        <v>54.0</v>
      </c>
      <c r="B36" s="1">
        <v>0.8562</v>
      </c>
    </row>
    <row r="37">
      <c r="A37" s="1">
        <v>55.0</v>
      </c>
      <c r="B37" s="1">
        <v>0.8488</v>
      </c>
    </row>
    <row r="38">
      <c r="A38" s="1">
        <v>56.0</v>
      </c>
      <c r="B38" s="1">
        <v>0.8415</v>
      </c>
    </row>
    <row r="39">
      <c r="A39" s="1">
        <v>57.0</v>
      </c>
      <c r="B39" s="1">
        <v>0.8341</v>
      </c>
    </row>
    <row r="40">
      <c r="A40" s="1">
        <v>58.0</v>
      </c>
      <c r="B40" s="1">
        <v>0.8268</v>
      </c>
    </row>
    <row r="41">
      <c r="A41" s="1">
        <v>59.0</v>
      </c>
      <c r="B41" s="1">
        <v>0.8195</v>
      </c>
    </row>
    <row r="42">
      <c r="A42" s="1">
        <v>60.0</v>
      </c>
      <c r="B42" s="1">
        <v>0.8121</v>
      </c>
    </row>
    <row r="43">
      <c r="A43" s="1">
        <v>61.0</v>
      </c>
      <c r="B43" s="1">
        <v>0.8048</v>
      </c>
    </row>
    <row r="44">
      <c r="A44" s="1">
        <v>62.0</v>
      </c>
      <c r="B44" s="1">
        <v>0.7974</v>
      </c>
    </row>
    <row r="45">
      <c r="A45" s="1">
        <v>63.0</v>
      </c>
      <c r="B45" s="1">
        <v>0.7901</v>
      </c>
    </row>
    <row r="46">
      <c r="A46" s="1">
        <v>64.0</v>
      </c>
      <c r="B46" s="1">
        <v>0.7827</v>
      </c>
    </row>
    <row r="47">
      <c r="A47" s="1">
        <v>65.0</v>
      </c>
      <c r="B47" s="1">
        <v>0.7754</v>
      </c>
    </row>
    <row r="48">
      <c r="A48" s="1">
        <v>66.0</v>
      </c>
      <c r="B48" s="1">
        <v>0.7681</v>
      </c>
    </row>
    <row r="49">
      <c r="A49" s="1">
        <v>67.0</v>
      </c>
      <c r="B49" s="1">
        <v>0.7607</v>
      </c>
    </row>
    <row r="50">
      <c r="A50" s="1">
        <v>68.0</v>
      </c>
      <c r="B50" s="1">
        <v>0.7534</v>
      </c>
    </row>
    <row r="51">
      <c r="A51" s="1">
        <v>69.0</v>
      </c>
      <c r="B51" s="1">
        <v>0.746</v>
      </c>
    </row>
    <row r="52">
      <c r="A52" s="1">
        <v>70.0</v>
      </c>
      <c r="B52" s="1">
        <v>0.7384</v>
      </c>
    </row>
    <row r="53">
      <c r="A53" s="1">
        <v>71.0</v>
      </c>
      <c r="B53" s="1">
        <v>0.7301</v>
      </c>
    </row>
    <row r="54">
      <c r="A54" s="1">
        <v>72.0</v>
      </c>
      <c r="B54" s="1">
        <v>0.7212</v>
      </c>
    </row>
    <row r="55">
      <c r="A55" s="1">
        <v>73.0</v>
      </c>
      <c r="B55" s="1">
        <v>0.7116</v>
      </c>
    </row>
    <row r="56">
      <c r="A56" s="1">
        <v>74.0</v>
      </c>
      <c r="B56" s="1">
        <v>0.7014</v>
      </c>
    </row>
    <row r="57">
      <c r="A57" s="1">
        <v>75.0</v>
      </c>
      <c r="B57" s="1">
        <v>0.6906</v>
      </c>
    </row>
    <row r="58">
      <c r="A58" s="1">
        <v>76.0</v>
      </c>
      <c r="B58" s="1">
        <v>0.6791</v>
      </c>
    </row>
    <row r="59">
      <c r="A59" s="1">
        <v>77.0</v>
      </c>
      <c r="B59" s="1">
        <v>0.6669</v>
      </c>
    </row>
    <row r="60">
      <c r="A60" s="1">
        <v>78.0</v>
      </c>
      <c r="B60" s="1">
        <v>0.6541</v>
      </c>
    </row>
    <row r="61">
      <c r="A61" s="1">
        <v>79.0</v>
      </c>
      <c r="B61" s="1">
        <v>0.6407</v>
      </c>
    </row>
    <row r="62">
      <c r="A62" s="1">
        <v>80.0</v>
      </c>
      <c r="B62" s="1">
        <v>0.6266</v>
      </c>
    </row>
    <row r="63">
      <c r="A63" s="1">
        <v>81.0</v>
      </c>
      <c r="B63" s="1">
        <v>0.6118</v>
      </c>
    </row>
    <row r="64">
      <c r="A64" s="1">
        <v>82.0</v>
      </c>
      <c r="B64" s="1">
        <v>0.5965</v>
      </c>
    </row>
    <row r="65">
      <c r="A65" s="1">
        <v>83.0</v>
      </c>
      <c r="B65" s="1">
        <v>0.5804</v>
      </c>
    </row>
    <row r="66">
      <c r="A66" s="1">
        <v>84.0</v>
      </c>
      <c r="B66" s="1">
        <v>0.5638</v>
      </c>
    </row>
    <row r="67">
      <c r="A67" s="1">
        <v>85.0</v>
      </c>
      <c r="B67" s="1">
        <v>0.5464</v>
      </c>
    </row>
    <row r="68">
      <c r="A68" s="1">
        <v>86.0</v>
      </c>
      <c r="B68" s="1">
        <v>0.5285</v>
      </c>
    </row>
    <row r="69">
      <c r="A69" s="1">
        <v>87.0</v>
      </c>
      <c r="B69" s="1">
        <v>0.5099</v>
      </c>
    </row>
    <row r="70">
      <c r="A70" s="1">
        <v>88.0</v>
      </c>
      <c r="B70" s="1">
        <v>0.4906</v>
      </c>
    </row>
    <row r="71">
      <c r="A71" s="1">
        <v>89.0</v>
      </c>
      <c r="B71" s="1">
        <v>0.4707</v>
      </c>
    </row>
    <row r="72">
      <c r="A72" s="1">
        <v>90.0</v>
      </c>
      <c r="B72" s="1">
        <v>0.4501</v>
      </c>
    </row>
    <row r="73">
      <c r="A73" s="1">
        <v>91.0</v>
      </c>
      <c r="B73" s="1">
        <v>0.4289</v>
      </c>
    </row>
    <row r="74">
      <c r="A74" s="1">
        <v>92.0</v>
      </c>
      <c r="B74" s="1">
        <v>0.4071</v>
      </c>
    </row>
    <row r="75">
      <c r="A75" s="1">
        <v>93.0</v>
      </c>
      <c r="B75" s="1">
        <v>0.3846</v>
      </c>
    </row>
    <row r="76">
      <c r="A76" s="1">
        <v>94.0</v>
      </c>
      <c r="B76" s="1">
        <v>0.3615</v>
      </c>
    </row>
    <row r="77">
      <c r="A77" s="1">
        <v>95.0</v>
      </c>
      <c r="B77" s="1">
        <v>0.3377</v>
      </c>
    </row>
    <row r="78">
      <c r="A78" s="1">
        <v>96.0</v>
      </c>
      <c r="B78" s="1">
        <v>0.3133</v>
      </c>
    </row>
    <row r="79">
      <c r="A79" s="1">
        <v>97.0</v>
      </c>
      <c r="B79" s="1">
        <v>0.2882</v>
      </c>
    </row>
    <row r="80">
      <c r="A80" s="1">
        <v>98.0</v>
      </c>
      <c r="B80" s="1">
        <v>0.2625</v>
      </c>
    </row>
    <row r="81">
      <c r="A81" s="1">
        <v>99.0</v>
      </c>
      <c r="B81" s="1">
        <v>0.2361</v>
      </c>
    </row>
    <row r="82">
      <c r="A82" s="1">
        <v>100.0</v>
      </c>
      <c r="B82" s="1">
        <v>0.2091</v>
      </c>
    </row>
  </sheetData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22</v>
      </c>
      <c r="B1" s="1" t="s">
        <v>626</v>
      </c>
    </row>
    <row r="2">
      <c r="A2" s="1">
        <v>20.0</v>
      </c>
      <c r="B2" s="1">
        <v>0.998</v>
      </c>
    </row>
    <row r="3">
      <c r="A3" s="1">
        <v>21.0</v>
      </c>
      <c r="B3" s="1">
        <v>1.0</v>
      </c>
    </row>
    <row r="4">
      <c r="A4" s="1">
        <v>22.0</v>
      </c>
      <c r="B4" s="1">
        <v>1.0</v>
      </c>
    </row>
    <row r="5">
      <c r="A5" s="1">
        <v>23.0</v>
      </c>
      <c r="B5" s="1">
        <v>1.0</v>
      </c>
    </row>
    <row r="6">
      <c r="A6" s="1">
        <v>24.0</v>
      </c>
      <c r="B6" s="1">
        <v>1.0</v>
      </c>
    </row>
    <row r="7">
      <c r="A7" s="1">
        <v>25.0</v>
      </c>
      <c r="B7" s="1">
        <v>1.0</v>
      </c>
    </row>
    <row r="8">
      <c r="A8" s="1">
        <v>26.0</v>
      </c>
      <c r="B8" s="1">
        <v>1.0</v>
      </c>
    </row>
    <row r="9">
      <c r="A9" s="1">
        <v>27.0</v>
      </c>
      <c r="B9" s="1">
        <v>1.0</v>
      </c>
    </row>
    <row r="10">
      <c r="A10" s="1">
        <v>28.0</v>
      </c>
      <c r="B10" s="1">
        <v>0.9998</v>
      </c>
    </row>
    <row r="11">
      <c r="A11" s="1">
        <v>29.0</v>
      </c>
      <c r="B11" s="1">
        <v>0.9991</v>
      </c>
    </row>
    <row r="12">
      <c r="A12" s="1">
        <v>30.0</v>
      </c>
      <c r="B12" s="1">
        <v>0.998</v>
      </c>
    </row>
    <row r="13">
      <c r="A13" s="1">
        <v>31.0</v>
      </c>
      <c r="B13" s="1">
        <v>0.9964</v>
      </c>
    </row>
    <row r="14">
      <c r="A14" s="1">
        <v>32.0</v>
      </c>
      <c r="B14" s="1">
        <v>0.9944</v>
      </c>
    </row>
    <row r="15">
      <c r="A15" s="1">
        <v>33.0</v>
      </c>
      <c r="B15" s="1">
        <v>0.992</v>
      </c>
    </row>
    <row r="16">
      <c r="A16" s="1">
        <v>34.0</v>
      </c>
      <c r="B16" s="1">
        <v>0.9891</v>
      </c>
    </row>
    <row r="17">
      <c r="A17" s="1">
        <v>35.0</v>
      </c>
      <c r="B17" s="1">
        <v>0.9857</v>
      </c>
    </row>
    <row r="18">
      <c r="A18" s="1">
        <v>36.0</v>
      </c>
      <c r="B18" s="1">
        <v>0.9819</v>
      </c>
    </row>
    <row r="19">
      <c r="A19" s="1">
        <v>37.0</v>
      </c>
      <c r="B19" s="1">
        <v>0.9777</v>
      </c>
    </row>
    <row r="20">
      <c r="A20" s="1">
        <v>38.0</v>
      </c>
      <c r="B20" s="1">
        <v>0.973</v>
      </c>
    </row>
    <row r="21">
      <c r="A21" s="1">
        <v>39.0</v>
      </c>
      <c r="B21" s="1">
        <v>0.9679</v>
      </c>
    </row>
    <row r="22">
      <c r="A22" s="1">
        <v>40.0</v>
      </c>
      <c r="B22" s="1">
        <v>0.9623</v>
      </c>
    </row>
    <row r="23">
      <c r="A23" s="1">
        <v>41.0</v>
      </c>
      <c r="B23" s="1">
        <v>0.9563</v>
      </c>
    </row>
    <row r="24">
      <c r="A24" s="1">
        <v>42.0</v>
      </c>
      <c r="B24" s="1">
        <v>0.9499</v>
      </c>
    </row>
    <row r="25">
      <c r="A25" s="1">
        <v>43.0</v>
      </c>
      <c r="B25" s="1">
        <v>0.9429</v>
      </c>
    </row>
    <row r="26">
      <c r="A26" s="1">
        <v>44.0</v>
      </c>
      <c r="B26" s="1">
        <v>0.9356</v>
      </c>
    </row>
    <row r="27">
      <c r="A27" s="1">
        <v>45.0</v>
      </c>
      <c r="B27" s="1">
        <v>0.9278</v>
      </c>
    </row>
    <row r="28">
      <c r="A28" s="1">
        <v>46.0</v>
      </c>
      <c r="B28" s="1">
        <v>0.9195</v>
      </c>
    </row>
    <row r="29">
      <c r="A29" s="1">
        <v>47.0</v>
      </c>
      <c r="B29" s="1">
        <v>0.9109</v>
      </c>
    </row>
    <row r="30">
      <c r="A30" s="1">
        <v>48.0</v>
      </c>
      <c r="B30" s="1">
        <v>0.9017</v>
      </c>
    </row>
    <row r="31">
      <c r="A31" s="1">
        <v>49.0</v>
      </c>
      <c r="B31" s="1">
        <v>0.8921</v>
      </c>
    </row>
    <row r="32">
      <c r="A32" s="1">
        <v>50.0</v>
      </c>
      <c r="B32" s="1">
        <v>0.8822</v>
      </c>
    </row>
    <row r="33">
      <c r="A33" s="1">
        <v>51.0</v>
      </c>
      <c r="B33" s="1">
        <v>0.8723</v>
      </c>
    </row>
    <row r="34">
      <c r="A34" s="1">
        <v>52.0</v>
      </c>
      <c r="B34" s="1">
        <v>0.8623</v>
      </c>
    </row>
    <row r="35">
      <c r="A35" s="1">
        <v>53.0</v>
      </c>
      <c r="B35" s="1">
        <v>0.8524</v>
      </c>
    </row>
    <row r="36">
      <c r="A36" s="1">
        <v>54.0</v>
      </c>
      <c r="B36" s="1">
        <v>0.8425</v>
      </c>
    </row>
    <row r="37">
      <c r="A37" s="1">
        <v>55.0</v>
      </c>
      <c r="B37" s="1">
        <v>0.8325</v>
      </c>
    </row>
    <row r="38">
      <c r="A38" s="1">
        <v>56.0</v>
      </c>
      <c r="B38" s="1">
        <v>0.8226</v>
      </c>
    </row>
    <row r="39">
      <c r="A39" s="1">
        <v>57.0</v>
      </c>
      <c r="B39" s="1">
        <v>0.8126</v>
      </c>
    </row>
    <row r="40">
      <c r="A40" s="1">
        <v>58.0</v>
      </c>
      <c r="B40" s="1">
        <v>0.8027</v>
      </c>
    </row>
    <row r="41">
      <c r="A41" s="1">
        <v>59.0</v>
      </c>
      <c r="B41" s="1">
        <v>0.7928</v>
      </c>
    </row>
    <row r="42">
      <c r="A42" s="1">
        <v>60.0</v>
      </c>
      <c r="B42" s="1">
        <v>0.7828</v>
      </c>
    </row>
    <row r="43">
      <c r="A43" s="1">
        <v>61.0</v>
      </c>
      <c r="B43" s="1">
        <v>0.7729</v>
      </c>
    </row>
    <row r="44">
      <c r="A44" s="1">
        <v>62.0</v>
      </c>
      <c r="B44" s="1">
        <v>0.7629</v>
      </c>
    </row>
    <row r="45">
      <c r="A45" s="1">
        <v>63.0</v>
      </c>
      <c r="B45" s="1">
        <v>0.753</v>
      </c>
    </row>
    <row r="46">
      <c r="A46" s="1">
        <v>64.0</v>
      </c>
      <c r="B46" s="1">
        <v>0.7431</v>
      </c>
    </row>
    <row r="47">
      <c r="A47" s="1">
        <v>65.0</v>
      </c>
      <c r="B47" s="1">
        <v>0.7331</v>
      </c>
    </row>
    <row r="48">
      <c r="A48" s="1">
        <v>66.0</v>
      </c>
      <c r="B48" s="1">
        <v>0.7232</v>
      </c>
    </row>
    <row r="49">
      <c r="A49" s="1">
        <v>67.0</v>
      </c>
      <c r="B49" s="1">
        <v>0.7132</v>
      </c>
    </row>
    <row r="50">
      <c r="A50" s="1">
        <v>68.0</v>
      </c>
      <c r="B50" s="1">
        <v>0.7033</v>
      </c>
    </row>
    <row r="51">
      <c r="A51" s="1">
        <v>69.0</v>
      </c>
      <c r="B51" s="1">
        <v>0.6934</v>
      </c>
    </row>
    <row r="52">
      <c r="A52" s="1">
        <v>70.0</v>
      </c>
      <c r="B52" s="1">
        <v>0.6834</v>
      </c>
    </row>
    <row r="53">
      <c r="A53" s="1">
        <v>71.0</v>
      </c>
      <c r="B53" s="1">
        <v>0.6735</v>
      </c>
    </row>
    <row r="54">
      <c r="A54" s="1">
        <v>72.0</v>
      </c>
      <c r="B54" s="1">
        <v>0.6635</v>
      </c>
    </row>
    <row r="55">
      <c r="A55" s="1">
        <v>73.0</v>
      </c>
      <c r="B55" s="1">
        <v>0.6536</v>
      </c>
    </row>
    <row r="56">
      <c r="A56" s="1">
        <v>74.0</v>
      </c>
      <c r="B56" s="1">
        <v>0.6437</v>
      </c>
    </row>
    <row r="57">
      <c r="A57" s="1">
        <v>75.0</v>
      </c>
      <c r="B57" s="1">
        <v>0.6337</v>
      </c>
    </row>
    <row r="58">
      <c r="A58" s="1">
        <v>76.0</v>
      </c>
      <c r="B58" s="1">
        <v>0.6234</v>
      </c>
    </row>
    <row r="59">
      <c r="A59" s="1">
        <v>77.0</v>
      </c>
      <c r="B59" s="1">
        <v>0.6123</v>
      </c>
    </row>
    <row r="60">
      <c r="A60" s="1">
        <v>78.0</v>
      </c>
      <c r="B60" s="1">
        <v>0.6005</v>
      </c>
    </row>
    <row r="61">
      <c r="A61" s="1">
        <v>79.0</v>
      </c>
      <c r="B61" s="1">
        <v>0.5879</v>
      </c>
    </row>
    <row r="62">
      <c r="A62" s="1">
        <v>80.0</v>
      </c>
      <c r="B62" s="1">
        <v>0.5745</v>
      </c>
    </row>
    <row r="63">
      <c r="A63" s="1">
        <v>81.0</v>
      </c>
      <c r="B63" s="1">
        <v>0.5604</v>
      </c>
    </row>
    <row r="64">
      <c r="A64" s="1">
        <v>82.0</v>
      </c>
      <c r="B64" s="1">
        <v>0.5455</v>
      </c>
    </row>
    <row r="65">
      <c r="A65" s="1">
        <v>83.0</v>
      </c>
      <c r="B65" s="1">
        <v>0.5299</v>
      </c>
    </row>
    <row r="66">
      <c r="A66" s="1">
        <v>84.0</v>
      </c>
      <c r="B66" s="1">
        <v>0.5135</v>
      </c>
    </row>
    <row r="67">
      <c r="A67" s="1">
        <v>85.0</v>
      </c>
      <c r="B67" s="1">
        <v>0.4963</v>
      </c>
    </row>
    <row r="68">
      <c r="A68" s="1">
        <v>86.0</v>
      </c>
      <c r="B68" s="1">
        <v>0.4784</v>
      </c>
    </row>
    <row r="69">
      <c r="A69" s="1">
        <v>87.0</v>
      </c>
      <c r="B69" s="1">
        <v>0.4597</v>
      </c>
    </row>
    <row r="70">
      <c r="A70" s="1">
        <v>88.0</v>
      </c>
      <c r="B70" s="1">
        <v>0.4403</v>
      </c>
    </row>
    <row r="71">
      <c r="A71" s="1">
        <v>89.0</v>
      </c>
      <c r="B71" s="1">
        <v>0.4201</v>
      </c>
    </row>
    <row r="72">
      <c r="A72" s="1">
        <v>90.0</v>
      </c>
      <c r="B72" s="1">
        <v>0.3991</v>
      </c>
    </row>
    <row r="73">
      <c r="A73" s="1">
        <v>91.0</v>
      </c>
      <c r="B73" s="1">
        <v>0.3774</v>
      </c>
    </row>
    <row r="74">
      <c r="A74" s="1">
        <v>92.0</v>
      </c>
      <c r="B74" s="1">
        <v>0.3549</v>
      </c>
    </row>
    <row r="75">
      <c r="A75" s="1">
        <v>93.0</v>
      </c>
      <c r="B75" s="1">
        <v>0.3317</v>
      </c>
    </row>
    <row r="76">
      <c r="A76" s="1">
        <v>94.0</v>
      </c>
      <c r="B76" s="1">
        <v>0.3077</v>
      </c>
    </row>
    <row r="77">
      <c r="A77" s="1">
        <v>95.0</v>
      </c>
      <c r="B77" s="1">
        <v>0.2829</v>
      </c>
    </row>
    <row r="78">
      <c r="A78" s="1">
        <v>96.0</v>
      </c>
      <c r="B78" s="1">
        <v>0.2574</v>
      </c>
    </row>
    <row r="79">
      <c r="A79" s="1">
        <v>97.0</v>
      </c>
      <c r="B79" s="1">
        <v>0.2311</v>
      </c>
    </row>
    <row r="80">
      <c r="A80" s="1">
        <v>98.0</v>
      </c>
      <c r="B80" s="1">
        <v>0.2041</v>
      </c>
    </row>
    <row r="81">
      <c r="A81" s="1">
        <v>99.0</v>
      </c>
      <c r="B81" s="1">
        <v>0.1763</v>
      </c>
    </row>
    <row r="82">
      <c r="A82" s="1">
        <v>100.0</v>
      </c>
      <c r="B82" s="1">
        <v>0.1477</v>
      </c>
    </row>
  </sheetData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22</v>
      </c>
      <c r="B1" s="1" t="s">
        <v>626</v>
      </c>
    </row>
    <row r="2">
      <c r="A2" s="1">
        <v>20.0</v>
      </c>
      <c r="B2" s="1">
        <v>1.0</v>
      </c>
    </row>
    <row r="3">
      <c r="A3" s="1">
        <v>21.0</v>
      </c>
      <c r="B3" s="1">
        <v>1.0</v>
      </c>
    </row>
    <row r="4">
      <c r="A4" s="1">
        <v>22.0</v>
      </c>
      <c r="B4" s="1">
        <v>1.0</v>
      </c>
    </row>
    <row r="5">
      <c r="A5" s="1">
        <v>23.0</v>
      </c>
      <c r="B5" s="1">
        <v>1.0</v>
      </c>
    </row>
    <row r="6">
      <c r="A6" s="1">
        <v>24.0</v>
      </c>
      <c r="B6" s="1">
        <v>1.0</v>
      </c>
    </row>
    <row r="7">
      <c r="A7" s="1">
        <v>25.0</v>
      </c>
      <c r="B7" s="1">
        <v>1.0</v>
      </c>
    </row>
    <row r="8">
      <c r="A8" s="1">
        <v>26.0</v>
      </c>
      <c r="B8" s="1">
        <v>1.0</v>
      </c>
    </row>
    <row r="9">
      <c r="A9" s="1">
        <v>27.0</v>
      </c>
      <c r="B9" s="1">
        <v>1.0</v>
      </c>
    </row>
    <row r="10">
      <c r="A10" s="1">
        <v>28.0</v>
      </c>
      <c r="B10" s="1">
        <v>1.0</v>
      </c>
    </row>
    <row r="11">
      <c r="A11" s="1">
        <v>29.0</v>
      </c>
      <c r="B11" s="1">
        <v>1.0</v>
      </c>
    </row>
    <row r="12">
      <c r="A12" s="1">
        <v>30.0</v>
      </c>
      <c r="B12" s="1">
        <v>1.0</v>
      </c>
    </row>
    <row r="13">
      <c r="A13" s="1">
        <v>31.0</v>
      </c>
      <c r="B13" s="1">
        <v>0.9996</v>
      </c>
    </row>
    <row r="14">
      <c r="A14" s="1">
        <v>32.0</v>
      </c>
      <c r="B14" s="1">
        <v>0.9985</v>
      </c>
    </row>
    <row r="15">
      <c r="A15" s="1">
        <v>33.0</v>
      </c>
      <c r="B15" s="1">
        <v>0.9967</v>
      </c>
    </row>
    <row r="16">
      <c r="A16" s="1">
        <v>34.0</v>
      </c>
      <c r="B16" s="1">
        <v>0.9942</v>
      </c>
    </row>
    <row r="17">
      <c r="A17" s="1">
        <v>35.0</v>
      </c>
      <c r="B17" s="1">
        <v>0.9909</v>
      </c>
    </row>
    <row r="18">
      <c r="A18" s="1">
        <v>36.0</v>
      </c>
      <c r="B18" s="1">
        <v>0.9869</v>
      </c>
    </row>
    <row r="19">
      <c r="A19" s="1">
        <v>37.0</v>
      </c>
      <c r="B19" s="1">
        <v>0.9822</v>
      </c>
    </row>
    <row r="20">
      <c r="A20" s="1">
        <v>38.0</v>
      </c>
      <c r="B20" s="1">
        <v>0.9767</v>
      </c>
    </row>
    <row r="21">
      <c r="A21" s="1">
        <v>39.0</v>
      </c>
      <c r="B21" s="1">
        <v>0.9705</v>
      </c>
    </row>
    <row r="22">
      <c r="A22" s="1">
        <v>40.0</v>
      </c>
      <c r="B22" s="1">
        <v>0.9636</v>
      </c>
    </row>
    <row r="23">
      <c r="A23" s="1">
        <v>41.0</v>
      </c>
      <c r="B23" s="1">
        <v>0.9561</v>
      </c>
    </row>
    <row r="24">
      <c r="A24" s="1">
        <v>42.0</v>
      </c>
      <c r="B24" s="1">
        <v>0.9486</v>
      </c>
    </row>
    <row r="25">
      <c r="A25" s="1">
        <v>43.0</v>
      </c>
      <c r="B25" s="1">
        <v>0.9411</v>
      </c>
    </row>
    <row r="26">
      <c r="A26" s="1">
        <v>44.0</v>
      </c>
      <c r="B26" s="1">
        <v>0.9336</v>
      </c>
    </row>
    <row r="27">
      <c r="A27" s="1">
        <v>45.0</v>
      </c>
      <c r="B27" s="1">
        <v>0.9261</v>
      </c>
    </row>
    <row r="28">
      <c r="A28" s="1">
        <v>46.0</v>
      </c>
      <c r="B28" s="1">
        <v>0.9186</v>
      </c>
    </row>
    <row r="29">
      <c r="A29" s="1">
        <v>47.0</v>
      </c>
      <c r="B29" s="1">
        <v>0.9111</v>
      </c>
    </row>
    <row r="30">
      <c r="A30" s="1">
        <v>48.0</v>
      </c>
      <c r="B30" s="1">
        <v>0.9036</v>
      </c>
    </row>
    <row r="31">
      <c r="A31" s="1">
        <v>49.0</v>
      </c>
      <c r="B31" s="1">
        <v>0.8961</v>
      </c>
    </row>
    <row r="32">
      <c r="A32" s="1">
        <v>50.0</v>
      </c>
      <c r="B32" s="1">
        <v>0.8886</v>
      </c>
    </row>
    <row r="33">
      <c r="A33" s="1">
        <v>51.0</v>
      </c>
      <c r="B33" s="1">
        <v>0.8811</v>
      </c>
    </row>
    <row r="34">
      <c r="A34" s="1">
        <v>52.0</v>
      </c>
      <c r="B34" s="1">
        <v>0.8736</v>
      </c>
    </row>
    <row r="35">
      <c r="A35" s="1">
        <v>53.0</v>
      </c>
      <c r="B35" s="1">
        <v>0.8661</v>
      </c>
    </row>
    <row r="36">
      <c r="A36" s="1">
        <v>54.0</v>
      </c>
      <c r="B36" s="1">
        <v>0.8586</v>
      </c>
    </row>
    <row r="37">
      <c r="A37" s="1">
        <v>55.0</v>
      </c>
      <c r="B37" s="1">
        <v>0.8511</v>
      </c>
    </row>
    <row r="38">
      <c r="A38" s="1">
        <v>56.0</v>
      </c>
      <c r="B38" s="1">
        <v>0.8436</v>
      </c>
    </row>
    <row r="39">
      <c r="A39" s="1">
        <v>57.0</v>
      </c>
      <c r="B39" s="1">
        <v>0.8361</v>
      </c>
    </row>
    <row r="40">
      <c r="A40" s="1">
        <v>58.0</v>
      </c>
      <c r="B40" s="1">
        <v>0.8286</v>
      </c>
    </row>
    <row r="41">
      <c r="A41" s="1">
        <v>59.0</v>
      </c>
      <c r="B41" s="1">
        <v>0.8211</v>
      </c>
    </row>
    <row r="42">
      <c r="A42" s="1">
        <v>60.0</v>
      </c>
      <c r="B42" s="1">
        <v>0.8136</v>
      </c>
    </row>
    <row r="43">
      <c r="A43" s="1">
        <v>61.0</v>
      </c>
      <c r="B43" s="1">
        <v>0.8061</v>
      </c>
    </row>
    <row r="44">
      <c r="A44" s="1">
        <v>62.0</v>
      </c>
      <c r="B44" s="1">
        <v>0.7986</v>
      </c>
    </row>
    <row r="45">
      <c r="A45" s="1">
        <v>63.0</v>
      </c>
      <c r="B45" s="1">
        <v>0.7911</v>
      </c>
    </row>
    <row r="46">
      <c r="A46" s="1">
        <v>64.0</v>
      </c>
      <c r="B46" s="1">
        <v>0.7836</v>
      </c>
    </row>
    <row r="47">
      <c r="A47" s="1">
        <v>65.0</v>
      </c>
      <c r="B47" s="1">
        <v>0.7761</v>
      </c>
    </row>
    <row r="48">
      <c r="A48" s="1">
        <v>66.0</v>
      </c>
      <c r="B48" s="1">
        <v>0.7686</v>
      </c>
    </row>
    <row r="49">
      <c r="A49" s="1">
        <v>67.0</v>
      </c>
      <c r="B49" s="1">
        <v>0.7611</v>
      </c>
    </row>
    <row r="50">
      <c r="A50" s="1">
        <v>68.0</v>
      </c>
      <c r="B50" s="1">
        <v>0.7536</v>
      </c>
    </row>
    <row r="51">
      <c r="A51" s="1">
        <v>69.0</v>
      </c>
      <c r="B51" s="1">
        <v>0.7461</v>
      </c>
    </row>
    <row r="52">
      <c r="A52" s="1">
        <v>70.0</v>
      </c>
      <c r="B52" s="1">
        <v>0.7386</v>
      </c>
    </row>
    <row r="53">
      <c r="A53" s="1">
        <v>71.0</v>
      </c>
      <c r="B53" s="1">
        <v>0.7308</v>
      </c>
    </row>
    <row r="54">
      <c r="A54" s="1">
        <v>72.0</v>
      </c>
      <c r="B54" s="1">
        <v>0.7223</v>
      </c>
    </row>
    <row r="55">
      <c r="A55" s="1">
        <v>73.0</v>
      </c>
      <c r="B55" s="1">
        <v>0.7131</v>
      </c>
    </row>
    <row r="56">
      <c r="A56" s="1">
        <v>74.0</v>
      </c>
      <c r="B56" s="1">
        <v>0.7033</v>
      </c>
    </row>
    <row r="57">
      <c r="A57" s="1">
        <v>75.0</v>
      </c>
      <c r="B57" s="1">
        <v>0.6928</v>
      </c>
    </row>
    <row r="58">
      <c r="A58" s="1">
        <v>76.0</v>
      </c>
      <c r="B58" s="1">
        <v>0.6816</v>
      </c>
    </row>
    <row r="59">
      <c r="A59" s="1">
        <v>77.0</v>
      </c>
      <c r="B59" s="1">
        <v>0.6697</v>
      </c>
    </row>
    <row r="60">
      <c r="A60" s="1">
        <v>78.0</v>
      </c>
      <c r="B60" s="1">
        <v>0.6572</v>
      </c>
    </row>
    <row r="61">
      <c r="A61" s="1">
        <v>79.0</v>
      </c>
      <c r="B61" s="1">
        <v>0.644</v>
      </c>
    </row>
    <row r="62">
      <c r="A62" s="1">
        <v>80.0</v>
      </c>
      <c r="B62" s="1">
        <v>0.6301</v>
      </c>
    </row>
    <row r="63">
      <c r="A63" s="1">
        <v>81.0</v>
      </c>
      <c r="B63" s="1">
        <v>0.6156</v>
      </c>
    </row>
    <row r="64">
      <c r="A64" s="1">
        <v>82.0</v>
      </c>
      <c r="B64" s="1">
        <v>0.6004</v>
      </c>
    </row>
    <row r="65">
      <c r="A65" s="1">
        <v>83.0</v>
      </c>
      <c r="B65" s="1">
        <v>0.5845</v>
      </c>
    </row>
    <row r="66">
      <c r="A66" s="1">
        <v>84.0</v>
      </c>
      <c r="B66" s="1">
        <v>0.568</v>
      </c>
    </row>
    <row r="67">
      <c r="A67" s="1">
        <v>85.0</v>
      </c>
      <c r="B67" s="1">
        <v>0.5508</v>
      </c>
    </row>
    <row r="68">
      <c r="A68" s="1">
        <v>86.0</v>
      </c>
      <c r="B68" s="1">
        <v>0.5329</v>
      </c>
    </row>
    <row r="69">
      <c r="A69" s="1">
        <v>87.0</v>
      </c>
      <c r="B69" s="1">
        <v>0.5143</v>
      </c>
    </row>
    <row r="70">
      <c r="A70" s="1">
        <v>88.0</v>
      </c>
      <c r="B70" s="1">
        <v>0.4951</v>
      </c>
    </row>
    <row r="71">
      <c r="A71" s="1">
        <v>89.0</v>
      </c>
      <c r="B71" s="1">
        <v>0.4752</v>
      </c>
    </row>
    <row r="72">
      <c r="A72" s="1">
        <v>90.0</v>
      </c>
      <c r="B72" s="1">
        <v>0.4546</v>
      </c>
    </row>
    <row r="73">
      <c r="A73" s="1">
        <v>91.0</v>
      </c>
      <c r="B73" s="1">
        <v>0.4334</v>
      </c>
    </row>
    <row r="74">
      <c r="A74" s="1">
        <v>92.0</v>
      </c>
      <c r="B74" s="1">
        <v>0.4115</v>
      </c>
    </row>
    <row r="75">
      <c r="A75" s="1">
        <v>93.0</v>
      </c>
      <c r="B75" s="1">
        <v>0.3889</v>
      </c>
    </row>
    <row r="76">
      <c r="A76" s="1">
        <v>94.0</v>
      </c>
      <c r="B76" s="1">
        <v>0.3657</v>
      </c>
    </row>
    <row r="77">
      <c r="A77" s="1">
        <v>95.0</v>
      </c>
      <c r="B77" s="1">
        <v>0.3418</v>
      </c>
    </row>
    <row r="78">
      <c r="A78" s="1">
        <v>96.0</v>
      </c>
      <c r="B78" s="1">
        <v>0.3172</v>
      </c>
    </row>
    <row r="79">
      <c r="A79" s="1">
        <v>97.0</v>
      </c>
      <c r="B79" s="1">
        <v>0.2919</v>
      </c>
    </row>
    <row r="80">
      <c r="A80" s="1">
        <v>98.0</v>
      </c>
      <c r="B80" s="1">
        <v>0.266</v>
      </c>
    </row>
    <row r="81">
      <c r="A81" s="1">
        <v>99.0</v>
      </c>
      <c r="B81" s="1">
        <v>0.2394</v>
      </c>
    </row>
    <row r="82">
      <c r="A82" s="1">
        <v>100.0</v>
      </c>
      <c r="B82" s="1">
        <v>0.2121</v>
      </c>
    </row>
  </sheetData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22</v>
      </c>
      <c r="B1" s="1" t="s">
        <v>626</v>
      </c>
    </row>
    <row r="2">
      <c r="A2" s="1">
        <v>20.0</v>
      </c>
      <c r="B2" s="1">
        <v>0.9924</v>
      </c>
    </row>
    <row r="3">
      <c r="A3" s="1">
        <v>21.0</v>
      </c>
      <c r="B3" s="1">
        <v>0.9981</v>
      </c>
    </row>
    <row r="4">
      <c r="A4" s="1">
        <v>22.0</v>
      </c>
      <c r="B4" s="1">
        <v>1.0</v>
      </c>
    </row>
    <row r="5">
      <c r="A5" s="1">
        <v>23.0</v>
      </c>
      <c r="B5" s="1">
        <v>1.0</v>
      </c>
    </row>
    <row r="6">
      <c r="A6" s="1">
        <v>24.0</v>
      </c>
      <c r="B6" s="1">
        <v>1.0</v>
      </c>
    </row>
    <row r="7">
      <c r="A7" s="1">
        <v>25.0</v>
      </c>
      <c r="B7" s="1">
        <v>1.0</v>
      </c>
    </row>
    <row r="8">
      <c r="A8" s="1">
        <v>26.0</v>
      </c>
      <c r="B8" s="1">
        <v>1.0</v>
      </c>
    </row>
    <row r="9">
      <c r="A9" s="1">
        <v>27.0</v>
      </c>
      <c r="B9" s="1">
        <v>1.0</v>
      </c>
    </row>
    <row r="10">
      <c r="A10" s="1">
        <v>28.0</v>
      </c>
      <c r="B10" s="1">
        <v>1.0</v>
      </c>
    </row>
    <row r="11">
      <c r="A11" s="1">
        <v>29.0</v>
      </c>
      <c r="B11" s="1">
        <v>1.0</v>
      </c>
    </row>
    <row r="12">
      <c r="A12" s="1">
        <v>30.0</v>
      </c>
      <c r="B12" s="1">
        <v>0.9997</v>
      </c>
    </row>
    <row r="13">
      <c r="A13" s="1">
        <v>31.0</v>
      </c>
      <c r="B13" s="1">
        <v>0.9989</v>
      </c>
    </row>
    <row r="14">
      <c r="A14" s="1">
        <v>32.0</v>
      </c>
      <c r="B14" s="1">
        <v>0.9976</v>
      </c>
    </row>
    <row r="15">
      <c r="A15" s="1">
        <v>33.0</v>
      </c>
      <c r="B15" s="1">
        <v>0.9958</v>
      </c>
    </row>
    <row r="16">
      <c r="A16" s="1">
        <v>34.0</v>
      </c>
      <c r="B16" s="1">
        <v>0.9934</v>
      </c>
    </row>
    <row r="17">
      <c r="A17" s="1">
        <v>35.0</v>
      </c>
      <c r="B17" s="1">
        <v>0.9904</v>
      </c>
    </row>
    <row r="18">
      <c r="A18" s="1">
        <v>36.0</v>
      </c>
      <c r="B18" s="1">
        <v>0.987</v>
      </c>
    </row>
    <row r="19">
      <c r="A19" s="1">
        <v>37.0</v>
      </c>
      <c r="B19" s="1">
        <v>0.983</v>
      </c>
    </row>
    <row r="20">
      <c r="A20" s="1">
        <v>38.0</v>
      </c>
      <c r="B20" s="1">
        <v>0.9785</v>
      </c>
    </row>
    <row r="21">
      <c r="A21" s="1">
        <v>39.0</v>
      </c>
      <c r="B21" s="1">
        <v>0.9735</v>
      </c>
    </row>
    <row r="22">
      <c r="A22" s="1">
        <v>40.0</v>
      </c>
      <c r="B22" s="1">
        <v>0.9679</v>
      </c>
    </row>
    <row r="23">
      <c r="A23" s="1">
        <v>41.0</v>
      </c>
      <c r="B23" s="1">
        <v>0.9618</v>
      </c>
    </row>
    <row r="24">
      <c r="A24" s="1">
        <v>42.0</v>
      </c>
      <c r="B24" s="1">
        <v>0.9552</v>
      </c>
    </row>
    <row r="25">
      <c r="A25" s="1">
        <v>43.0</v>
      </c>
      <c r="B25" s="1">
        <v>0.948</v>
      </c>
    </row>
    <row r="26">
      <c r="A26" s="1">
        <v>44.0</v>
      </c>
      <c r="B26" s="1">
        <v>0.9403</v>
      </c>
    </row>
    <row r="27">
      <c r="A27" s="1">
        <v>45.0</v>
      </c>
      <c r="B27" s="1">
        <v>0.9321</v>
      </c>
    </row>
    <row r="28">
      <c r="A28" s="1">
        <v>46.0</v>
      </c>
      <c r="B28" s="1">
        <v>0.9233</v>
      </c>
    </row>
    <row r="29">
      <c r="A29" s="1">
        <v>47.0</v>
      </c>
      <c r="B29" s="1">
        <v>0.914</v>
      </c>
    </row>
    <row r="30">
      <c r="A30" s="1">
        <v>48.0</v>
      </c>
      <c r="B30" s="1">
        <v>0.9042</v>
      </c>
    </row>
    <row r="31">
      <c r="A31" s="1">
        <v>49.0</v>
      </c>
      <c r="B31" s="1">
        <v>0.8939</v>
      </c>
    </row>
    <row r="32">
      <c r="A32" s="1">
        <v>50.0</v>
      </c>
      <c r="B32" s="1">
        <v>0.8835</v>
      </c>
    </row>
    <row r="33">
      <c r="A33" s="1">
        <v>51.0</v>
      </c>
      <c r="B33" s="1">
        <v>0.8731</v>
      </c>
    </row>
    <row r="34">
      <c r="A34" s="1">
        <v>52.0</v>
      </c>
      <c r="B34" s="1">
        <v>0.8627</v>
      </c>
    </row>
    <row r="35">
      <c r="A35" s="1">
        <v>53.0</v>
      </c>
      <c r="B35" s="1">
        <v>0.8523</v>
      </c>
    </row>
    <row r="36">
      <c r="A36" s="1">
        <v>54.0</v>
      </c>
      <c r="B36" s="1">
        <v>0.8419</v>
      </c>
    </row>
    <row r="37">
      <c r="A37" s="1">
        <v>55.0</v>
      </c>
      <c r="B37" s="1">
        <v>0.8315</v>
      </c>
    </row>
    <row r="38">
      <c r="A38" s="1">
        <v>56.0</v>
      </c>
      <c r="B38" s="1">
        <v>0.8211</v>
      </c>
    </row>
    <row r="39">
      <c r="A39" s="1">
        <v>57.0</v>
      </c>
      <c r="B39" s="1">
        <v>0.8107</v>
      </c>
    </row>
    <row r="40">
      <c r="A40" s="1">
        <v>58.0</v>
      </c>
      <c r="B40" s="1">
        <v>0.8003</v>
      </c>
    </row>
    <row r="41">
      <c r="A41" s="1">
        <v>59.0</v>
      </c>
      <c r="B41" s="1">
        <v>0.7899</v>
      </c>
    </row>
    <row r="42">
      <c r="A42" s="1">
        <v>60.0</v>
      </c>
      <c r="B42" s="1">
        <v>0.7795</v>
      </c>
    </row>
    <row r="43">
      <c r="A43" s="1">
        <v>61.0</v>
      </c>
      <c r="B43" s="1">
        <v>0.7691</v>
      </c>
    </row>
    <row r="44">
      <c r="A44" s="1">
        <v>62.0</v>
      </c>
      <c r="B44" s="1">
        <v>0.7587</v>
      </c>
    </row>
    <row r="45">
      <c r="A45" s="1">
        <v>63.0</v>
      </c>
      <c r="B45" s="1">
        <v>0.7483</v>
      </c>
    </row>
    <row r="46">
      <c r="A46" s="1">
        <v>64.0</v>
      </c>
      <c r="B46" s="1">
        <v>0.7379</v>
      </c>
    </row>
    <row r="47">
      <c r="A47" s="1">
        <v>65.0</v>
      </c>
      <c r="B47" s="1">
        <v>0.7275</v>
      </c>
    </row>
    <row r="48">
      <c r="A48" s="1">
        <v>66.0</v>
      </c>
      <c r="B48" s="1">
        <v>0.7171</v>
      </c>
    </row>
    <row r="49">
      <c r="A49" s="1">
        <v>67.0</v>
      </c>
      <c r="B49" s="1">
        <v>0.7067</v>
      </c>
    </row>
    <row r="50">
      <c r="A50" s="1">
        <v>68.0</v>
      </c>
      <c r="B50" s="1">
        <v>0.6963</v>
      </c>
    </row>
    <row r="51">
      <c r="A51" s="1">
        <v>69.0</v>
      </c>
      <c r="B51" s="1">
        <v>0.6859</v>
      </c>
    </row>
    <row r="52">
      <c r="A52" s="1">
        <v>70.0</v>
      </c>
      <c r="B52" s="1">
        <v>0.6755</v>
      </c>
    </row>
    <row r="53">
      <c r="A53" s="1">
        <v>71.0</v>
      </c>
      <c r="B53" s="1">
        <v>0.6651</v>
      </c>
    </row>
    <row r="54">
      <c r="A54" s="1">
        <v>72.0</v>
      </c>
      <c r="B54" s="1">
        <v>0.6547</v>
      </c>
    </row>
    <row r="55">
      <c r="A55" s="1">
        <v>73.0</v>
      </c>
      <c r="B55" s="1">
        <v>0.6443</v>
      </c>
    </row>
    <row r="56">
      <c r="A56" s="1">
        <v>74.0</v>
      </c>
      <c r="B56" s="1">
        <v>0.6339</v>
      </c>
    </row>
    <row r="57">
      <c r="A57" s="1">
        <v>75.0</v>
      </c>
      <c r="B57" s="1">
        <v>0.6235</v>
      </c>
    </row>
    <row r="58">
      <c r="A58" s="1">
        <v>76.0</v>
      </c>
      <c r="B58" s="1">
        <v>0.6131</v>
      </c>
    </row>
    <row r="59">
      <c r="A59" s="1">
        <v>77.0</v>
      </c>
      <c r="B59" s="1">
        <v>0.6022</v>
      </c>
    </row>
    <row r="60">
      <c r="A60" s="1">
        <v>78.0</v>
      </c>
      <c r="B60" s="1">
        <v>0.5906</v>
      </c>
    </row>
    <row r="61">
      <c r="A61" s="1">
        <v>79.0</v>
      </c>
      <c r="B61" s="1">
        <v>0.5781</v>
      </c>
    </row>
    <row r="62">
      <c r="A62" s="1">
        <v>80.0</v>
      </c>
      <c r="B62" s="1">
        <v>0.5648</v>
      </c>
    </row>
    <row r="63">
      <c r="A63" s="1">
        <v>81.0</v>
      </c>
      <c r="B63" s="1">
        <v>0.5507</v>
      </c>
    </row>
    <row r="64">
      <c r="A64" s="1">
        <v>82.0</v>
      </c>
      <c r="B64" s="1">
        <v>0.5359</v>
      </c>
    </row>
    <row r="65">
      <c r="A65" s="1">
        <v>83.0</v>
      </c>
      <c r="B65" s="1">
        <v>0.5202</v>
      </c>
    </row>
    <row r="66">
      <c r="A66" s="1">
        <v>84.0</v>
      </c>
      <c r="B66" s="1">
        <v>0.5037</v>
      </c>
    </row>
    <row r="67">
      <c r="A67" s="1">
        <v>85.0</v>
      </c>
      <c r="B67" s="1">
        <v>0.4865</v>
      </c>
    </row>
    <row r="68">
      <c r="A68" s="1">
        <v>86.0</v>
      </c>
      <c r="B68" s="1">
        <v>0.4684</v>
      </c>
    </row>
    <row r="69">
      <c r="A69" s="1">
        <v>87.0</v>
      </c>
      <c r="B69" s="1">
        <v>0.4496</v>
      </c>
    </row>
    <row r="70">
      <c r="A70" s="1">
        <v>88.0</v>
      </c>
      <c r="B70" s="1">
        <v>0.4299</v>
      </c>
    </row>
    <row r="71">
      <c r="A71" s="1">
        <v>89.0</v>
      </c>
      <c r="B71" s="1">
        <v>0.4094</v>
      </c>
    </row>
    <row r="72">
      <c r="A72" s="1">
        <v>90.0</v>
      </c>
      <c r="B72" s="1">
        <v>0.3882</v>
      </c>
    </row>
    <row r="73">
      <c r="A73" s="1">
        <v>91.0</v>
      </c>
      <c r="B73" s="1">
        <v>0.3661</v>
      </c>
    </row>
    <row r="74">
      <c r="A74" s="1">
        <v>92.0</v>
      </c>
      <c r="B74" s="1">
        <v>0.3433</v>
      </c>
    </row>
    <row r="75">
      <c r="A75" s="1">
        <v>93.0</v>
      </c>
      <c r="B75" s="1">
        <v>0.3196</v>
      </c>
    </row>
    <row r="76">
      <c r="A76" s="1">
        <v>94.0</v>
      </c>
      <c r="B76" s="1">
        <v>0.2952</v>
      </c>
    </row>
    <row r="77">
      <c r="A77" s="1">
        <v>95.0</v>
      </c>
      <c r="B77" s="1">
        <v>0.27</v>
      </c>
    </row>
    <row r="78">
      <c r="A78" s="1">
        <v>96.0</v>
      </c>
      <c r="B78" s="1">
        <v>0.2439</v>
      </c>
    </row>
    <row r="79">
      <c r="A79" s="1">
        <v>97.0</v>
      </c>
      <c r="B79" s="1">
        <v>0.2171</v>
      </c>
    </row>
    <row r="80">
      <c r="A80" s="1">
        <v>98.0</v>
      </c>
      <c r="B80" s="1">
        <v>0.1894</v>
      </c>
    </row>
    <row r="81">
      <c r="A81" s="1">
        <v>99.0</v>
      </c>
      <c r="B81" s="1">
        <v>0.161</v>
      </c>
    </row>
    <row r="82">
      <c r="A82" s="1">
        <v>100.0</v>
      </c>
      <c r="B82" s="1">
        <v>0.1318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hidden="1" min="6" max="6" width="22.38"/>
  </cols>
  <sheetData>
    <row r="1">
      <c r="A1" s="1" t="s">
        <v>19</v>
      </c>
      <c r="B1" s="1" t="s">
        <v>20</v>
      </c>
      <c r="C1" s="1" t="s">
        <v>21</v>
      </c>
      <c r="D1" s="1" t="s">
        <v>22</v>
      </c>
      <c r="E1" s="1" t="s">
        <v>23</v>
      </c>
      <c r="F1" s="1" t="s">
        <v>62</v>
      </c>
      <c r="G1" s="1" t="s">
        <v>1</v>
      </c>
      <c r="H1" s="1" t="s">
        <v>2</v>
      </c>
      <c r="I1" s="1" t="s">
        <v>3</v>
      </c>
      <c r="J1" s="1" t="s">
        <v>4</v>
      </c>
      <c r="K1" s="1" t="s">
        <v>5</v>
      </c>
      <c r="L1" s="5" t="s">
        <v>6</v>
      </c>
    </row>
    <row r="2">
      <c r="A2" s="1" t="s">
        <v>31</v>
      </c>
      <c r="B2" s="1" t="s">
        <v>32</v>
      </c>
      <c r="C2" s="1" t="s">
        <v>33</v>
      </c>
      <c r="D2" s="1">
        <v>57.0</v>
      </c>
      <c r="E2" s="1" t="s">
        <v>9</v>
      </c>
      <c r="F2" s="6" t="str">
        <f t="shared" ref="F2:F211" si="1">A2&amp;B2&amp;C2&amp;E2</f>
        <v>PamMooreFUVRC</v>
      </c>
      <c r="G2" s="2">
        <f>sumif('Track 5K'!$F$2:$F$301,F2,'Track 5K'!$J$2:$J$301)</f>
        <v>65</v>
      </c>
      <c r="H2" s="3">
        <f>sumif(Luti!$F$2:$F$304,F2,Luti!$J$2:$J$304)</f>
        <v>70</v>
      </c>
      <c r="I2" s="3">
        <f>sumif(Sandown!$F$2:$F$302,F2,Sandown!$J$2:$J$302)</f>
        <v>85</v>
      </c>
      <c r="J2" s="3">
        <f>sumif('RT 10K'!$F$2:$F$300,F2,'RT 10K'!$J$2:$J$300)</f>
        <v>95</v>
      </c>
      <c r="K2" s="3">
        <f>sumif('Manch Half'!$F$2:$F$301,F2,'Manch Half'!$J$2:$J$301)</f>
        <v>100</v>
      </c>
      <c r="L2" s="2">
        <f t="shared" ref="L2:L211" si="2">sum(G2:K2)</f>
        <v>415</v>
      </c>
    </row>
    <row r="3">
      <c r="A3" s="1" t="s">
        <v>63</v>
      </c>
      <c r="B3" s="1" t="s">
        <v>64</v>
      </c>
      <c r="C3" s="1" t="s">
        <v>33</v>
      </c>
      <c r="D3" s="1">
        <v>60.0</v>
      </c>
      <c r="E3" s="1" t="s">
        <v>9</v>
      </c>
      <c r="F3" s="6" t="str">
        <f t="shared" si="1"/>
        <v>LaurieReedFUVRC</v>
      </c>
      <c r="G3" s="2">
        <f>sumif('Track 5K'!$F$2:$F$301,F3,'Track 5K'!$J$2:$J$301)</f>
        <v>80</v>
      </c>
      <c r="H3" s="3">
        <f>sumif(Luti!$F$2:$F$304,F3,Luti!$J$2:$J$304)</f>
        <v>90</v>
      </c>
      <c r="I3" s="3">
        <f>sumif(Sandown!$F$2:$F$302,F3,Sandown!$J$2:$J$302)</f>
        <v>90</v>
      </c>
      <c r="J3" s="3">
        <f>sumif('RT 10K'!$F$2:$F$300,F3,'RT 10K'!$J$2:$J$300)</f>
        <v>80</v>
      </c>
      <c r="K3" s="3">
        <f>sumif('Manch Half'!$F$2:$F$301,F3,'Manch Half'!$J$2:$J$301)</f>
        <v>0</v>
      </c>
      <c r="L3" s="2">
        <f t="shared" si="2"/>
        <v>340</v>
      </c>
    </row>
    <row r="4">
      <c r="A4" s="1" t="s">
        <v>34</v>
      </c>
      <c r="B4" s="1" t="s">
        <v>35</v>
      </c>
      <c r="C4" s="1" t="s">
        <v>33</v>
      </c>
      <c r="D4" s="1">
        <v>72.0</v>
      </c>
      <c r="E4" s="1" t="s">
        <v>7</v>
      </c>
      <c r="F4" s="6" t="str">
        <f t="shared" si="1"/>
        <v>AlineKenneyFGCS</v>
      </c>
      <c r="G4" s="2">
        <f>sumif('Track 5K'!$F$2:$F$301,F4,'Track 5K'!$J$2:$J$301)</f>
        <v>60</v>
      </c>
      <c r="H4" s="3">
        <f>sumif(Luti!$F$2:$F$304,F4,Luti!$J$2:$J$304)</f>
        <v>35</v>
      </c>
      <c r="I4" s="3">
        <f>sumif(Sandown!$F$2:$F$302,F4,Sandown!$J$2:$J$302)</f>
        <v>60</v>
      </c>
      <c r="J4" s="3">
        <f>sumif('RT 10K'!$F$2:$F$300,F4,'RT 10K'!$J$2:$J$300)</f>
        <v>70</v>
      </c>
      <c r="K4" s="3">
        <f>sumif('Manch Half'!$F$2:$F$301,F4,'Manch Half'!$J$2:$J$301)</f>
        <v>70</v>
      </c>
      <c r="L4" s="2">
        <f t="shared" si="2"/>
        <v>295</v>
      </c>
    </row>
    <row r="5">
      <c r="A5" s="1" t="s">
        <v>65</v>
      </c>
      <c r="B5" s="1" t="s">
        <v>66</v>
      </c>
      <c r="C5" s="1" t="s">
        <v>33</v>
      </c>
      <c r="D5" s="1">
        <v>39.0</v>
      </c>
      <c r="E5" s="1" t="s">
        <v>10</v>
      </c>
      <c r="F5" s="6" t="str">
        <f t="shared" si="1"/>
        <v>JenniferMortimerFMILL</v>
      </c>
      <c r="G5" s="2">
        <f>sumif('Track 5K'!$F$2:$F$301,F5,'Track 5K'!$J$2:$J$301)</f>
        <v>90</v>
      </c>
      <c r="H5" s="3">
        <f>sumif(Luti!$F$2:$F$304,F5,Luti!$J$2:$J$304)</f>
        <v>100</v>
      </c>
      <c r="I5" s="3">
        <f>sumif(Sandown!$F$2:$F$302,F5,Sandown!$J$2:$J$302)</f>
        <v>100</v>
      </c>
      <c r="J5" s="3">
        <f>sumif('RT 10K'!$F$2:$F$300,F5,'RT 10K'!$J$2:$J$300)</f>
        <v>0</v>
      </c>
      <c r="K5" s="3">
        <f>sumif('Manch Half'!$F$2:$F$301,F5,'Manch Half'!$J$2:$J$301)</f>
        <v>0</v>
      </c>
      <c r="L5" s="2">
        <f t="shared" si="2"/>
        <v>290</v>
      </c>
    </row>
    <row r="6">
      <c r="A6" s="1" t="s">
        <v>67</v>
      </c>
      <c r="B6" s="1" t="s">
        <v>68</v>
      </c>
      <c r="C6" s="1" t="s">
        <v>33</v>
      </c>
      <c r="D6" s="1">
        <v>61.0</v>
      </c>
      <c r="E6" s="1" t="s">
        <v>8</v>
      </c>
      <c r="F6" s="6" t="str">
        <f t="shared" si="1"/>
        <v>GiniNicholsFGDTC</v>
      </c>
      <c r="G6" s="2">
        <f>sumif('Track 5K'!$F$2:$F$301,F6,'Track 5K'!$J$2:$J$301)</f>
        <v>75</v>
      </c>
      <c r="H6" s="3">
        <f>sumif(Luti!$F$2:$F$304,F6,Luti!$J$2:$J$304)</f>
        <v>95</v>
      </c>
      <c r="I6" s="3">
        <f>sumif(Sandown!$F$2:$F$302,F6,Sandown!$J$2:$J$302)</f>
        <v>0</v>
      </c>
      <c r="J6" s="3">
        <f>sumif('RT 10K'!$F$2:$F$300,F6,'RT 10K'!$J$2:$J$300)</f>
        <v>0</v>
      </c>
      <c r="K6" s="3">
        <f>sumif('Manch Half'!$F$2:$F$301,F6,'Manch Half'!$J$2:$J$301)</f>
        <v>95</v>
      </c>
      <c r="L6" s="2">
        <f t="shared" si="2"/>
        <v>265</v>
      </c>
    </row>
    <row r="7">
      <c r="A7" s="1" t="s">
        <v>40</v>
      </c>
      <c r="B7" s="1" t="s">
        <v>41</v>
      </c>
      <c r="C7" s="1" t="s">
        <v>33</v>
      </c>
      <c r="D7" s="1">
        <v>33.0</v>
      </c>
      <c r="E7" s="1" t="s">
        <v>7</v>
      </c>
      <c r="F7" s="6" t="str">
        <f t="shared" si="1"/>
        <v>GabrielaWebberFGCS</v>
      </c>
      <c r="G7" s="2">
        <f>sumif('Track 5K'!$F$2:$F$301,F7,'Track 5K'!$J$2:$J$301)</f>
        <v>9.375</v>
      </c>
      <c r="H7" s="3">
        <f>sumif(Luti!$F$2:$F$304,F7,Luti!$J$2:$J$304)</f>
        <v>30</v>
      </c>
      <c r="I7" s="3">
        <f>sumif(Sandown!$F$2:$F$302,F7,Sandown!$J$2:$J$302)</f>
        <v>65</v>
      </c>
      <c r="J7" s="3">
        <f>sumif('RT 10K'!$F$2:$F$300,F7,'RT 10K'!$J$2:$J$300)</f>
        <v>60</v>
      </c>
      <c r="K7" s="3">
        <f>sumif('Manch Half'!$F$2:$F$301,F7,'Manch Half'!$J$2:$J$301)</f>
        <v>65</v>
      </c>
      <c r="L7" s="2">
        <f t="shared" si="2"/>
        <v>229.375</v>
      </c>
    </row>
    <row r="8">
      <c r="A8" s="1" t="s">
        <v>36</v>
      </c>
      <c r="B8" s="1" t="s">
        <v>37</v>
      </c>
      <c r="C8" s="1" t="s">
        <v>33</v>
      </c>
      <c r="D8" s="1">
        <v>55.0</v>
      </c>
      <c r="E8" s="1" t="s">
        <v>7</v>
      </c>
      <c r="F8" s="6" t="str">
        <f t="shared" si="1"/>
        <v>MelissaWuFGCS</v>
      </c>
      <c r="G8" s="2">
        <f>sumif('Track 5K'!$F$2:$F$301,F8,'Track 5K'!$J$2:$J$301)</f>
        <v>42.5</v>
      </c>
      <c r="H8" s="3">
        <f>sumif(Luti!$F$2:$F$304,F8,Luti!$J$2:$J$304)</f>
        <v>37.5</v>
      </c>
      <c r="I8" s="3">
        <f>sumif(Sandown!$F$2:$F$302,F8,Sandown!$J$2:$J$302)</f>
        <v>45</v>
      </c>
      <c r="J8" s="3">
        <f>sumif('RT 10K'!$F$2:$F$300,F8,'RT 10K'!$J$2:$J$300)</f>
        <v>50</v>
      </c>
      <c r="K8" s="3">
        <f>sumif('Manch Half'!$F$2:$F$301,F8,'Manch Half'!$J$2:$J$301)</f>
        <v>50</v>
      </c>
      <c r="L8" s="2">
        <f t="shared" si="2"/>
        <v>225</v>
      </c>
    </row>
    <row r="9">
      <c r="A9" s="1" t="s">
        <v>69</v>
      </c>
      <c r="B9" s="1" t="s">
        <v>70</v>
      </c>
      <c r="C9" s="1" t="s">
        <v>33</v>
      </c>
      <c r="D9" s="1">
        <v>76.0</v>
      </c>
      <c r="E9" s="1" t="s">
        <v>9</v>
      </c>
      <c r="F9" s="6" t="str">
        <f t="shared" si="1"/>
        <v>ElizabethGonnermanFUVRC</v>
      </c>
      <c r="G9" s="2">
        <f>sumif('Track 5K'!$F$2:$F$301,F9,'Track 5K'!$J$2:$J$301)</f>
        <v>100</v>
      </c>
      <c r="H9" s="3">
        <f>sumif(Luti!$F$2:$F$304,F9,Luti!$J$2:$J$304)</f>
        <v>47.5</v>
      </c>
      <c r="I9" s="3">
        <f>sumif(Sandown!$F$2:$F$302,F9,Sandown!$J$2:$J$302)</f>
        <v>0</v>
      </c>
      <c r="J9" s="3">
        <f>sumif('RT 10K'!$F$2:$F$300,F9,'RT 10K'!$J$2:$J$300)</f>
        <v>75</v>
      </c>
      <c r="K9" s="3">
        <f>sumif('Manch Half'!$F$2:$F$301,F9,'Manch Half'!$J$2:$J$301)</f>
        <v>0</v>
      </c>
      <c r="L9" s="2">
        <f t="shared" si="2"/>
        <v>222.5</v>
      </c>
    </row>
    <row r="10">
      <c r="A10" s="1" t="s">
        <v>71</v>
      </c>
      <c r="B10" s="1" t="s">
        <v>72</v>
      </c>
      <c r="C10" s="1" t="s">
        <v>33</v>
      </c>
      <c r="D10" s="1">
        <v>49.0</v>
      </c>
      <c r="E10" s="1" t="s">
        <v>7</v>
      </c>
      <c r="F10" s="6" t="str">
        <f t="shared" si="1"/>
        <v>YukiChorneyFGCS</v>
      </c>
      <c r="G10" s="2">
        <f>sumif('Track 5K'!$F$2:$F$301,F10,'Track 5K'!$J$2:$J$301)</f>
        <v>55</v>
      </c>
      <c r="H10" s="3">
        <f>sumif(Luti!$F$2:$F$304,F10,Luti!$J$2:$J$304)</f>
        <v>60</v>
      </c>
      <c r="I10" s="3">
        <f>sumif(Sandown!$F$2:$F$302,F10,Sandown!$J$2:$J$302)</f>
        <v>0</v>
      </c>
      <c r="J10" s="3">
        <f>sumif('RT 10K'!$F$2:$F$300,F10,'RT 10K'!$J$2:$J$300)</f>
        <v>0</v>
      </c>
      <c r="K10" s="3">
        <f>sumif('Manch Half'!$F$2:$F$301,F10,'Manch Half'!$J$2:$J$301)</f>
        <v>90</v>
      </c>
      <c r="L10" s="2">
        <f t="shared" si="2"/>
        <v>205</v>
      </c>
    </row>
    <row r="11">
      <c r="A11" s="1" t="s">
        <v>73</v>
      </c>
      <c r="B11" s="1" t="s">
        <v>74</v>
      </c>
      <c r="C11" s="1" t="s">
        <v>33</v>
      </c>
      <c r="D11" s="1">
        <v>37.0</v>
      </c>
      <c r="E11" s="1" t="s">
        <v>10</v>
      </c>
      <c r="F11" s="6" t="str">
        <f t="shared" si="1"/>
        <v>MaryKleneFMILL</v>
      </c>
      <c r="G11" s="2">
        <f>sumif('Track 5K'!$F$2:$F$301,F11,'Track 5K'!$J$2:$J$301)</f>
        <v>35</v>
      </c>
      <c r="H11" s="3">
        <f>sumif(Luti!$F$2:$F$304,F11,Luti!$J$2:$J$304)</f>
        <v>75</v>
      </c>
      <c r="I11" s="3">
        <f>sumif(Sandown!$F$2:$F$302,F11,Sandown!$J$2:$J$302)</f>
        <v>0</v>
      </c>
      <c r="J11" s="3">
        <f>sumif('RT 10K'!$F$2:$F$300,F11,'RT 10K'!$J$2:$J$300)</f>
        <v>0</v>
      </c>
      <c r="K11" s="3">
        <f>sumif('Manch Half'!$F$2:$F$301,F11,'Manch Half'!$J$2:$J$301)</f>
        <v>85</v>
      </c>
      <c r="L11" s="2">
        <f t="shared" si="2"/>
        <v>195</v>
      </c>
    </row>
    <row r="12">
      <c r="A12" s="1" t="s">
        <v>75</v>
      </c>
      <c r="B12" s="1" t="s">
        <v>76</v>
      </c>
      <c r="C12" s="1" t="s">
        <v>33</v>
      </c>
      <c r="D12" s="1">
        <v>65.0</v>
      </c>
      <c r="E12" s="1" t="s">
        <v>8</v>
      </c>
      <c r="F12" s="6" t="str">
        <f t="shared" si="1"/>
        <v>Lynn-MarieFawcettFGDTC</v>
      </c>
      <c r="G12" s="2">
        <f>sumif('Track 5K'!$F$2:$F$301,F12,'Track 5K'!$J$2:$J$301)</f>
        <v>0</v>
      </c>
      <c r="H12" s="3">
        <f>sumif(Luti!$F$2:$F$304,F12,Luti!$J$2:$J$304)</f>
        <v>0</v>
      </c>
      <c r="I12" s="3">
        <f>sumif(Sandown!$F$2:$F$302,F12,Sandown!$J$2:$J$302)</f>
        <v>95</v>
      </c>
      <c r="J12" s="3">
        <f>sumif('RT 10K'!$F$2:$F$300,F12,'RT 10K'!$J$2:$J$300)</f>
        <v>90</v>
      </c>
      <c r="K12" s="3">
        <f>sumif('Manch Half'!$F$2:$F$301,F12,'Manch Half'!$J$2:$J$301)</f>
        <v>0</v>
      </c>
      <c r="L12" s="2">
        <f t="shared" si="2"/>
        <v>185</v>
      </c>
    </row>
    <row r="13">
      <c r="A13" s="1" t="s">
        <v>77</v>
      </c>
      <c r="B13" s="1" t="s">
        <v>78</v>
      </c>
      <c r="C13" s="1" t="s">
        <v>33</v>
      </c>
      <c r="D13" s="1">
        <v>67.0</v>
      </c>
      <c r="E13" s="1" t="s">
        <v>8</v>
      </c>
      <c r="F13" s="6" t="str">
        <f t="shared" si="1"/>
        <v>PegDonovanFGDTC</v>
      </c>
      <c r="G13" s="2">
        <f>sumif('Track 5K'!$F$2:$F$301,F13,'Track 5K'!$J$2:$J$301)</f>
        <v>85</v>
      </c>
      <c r="H13" s="3">
        <f>sumif(Luti!$F$2:$F$304,F13,Luti!$J$2:$J$304)</f>
        <v>85</v>
      </c>
      <c r="I13" s="3">
        <f>sumif(Sandown!$F$2:$F$302,F13,Sandown!$J$2:$J$302)</f>
        <v>0</v>
      </c>
      <c r="J13" s="3">
        <f>sumif('RT 10K'!$F$2:$F$300,F13,'RT 10K'!$J$2:$J$300)</f>
        <v>0</v>
      </c>
      <c r="K13" s="3">
        <f>sumif('Manch Half'!$F$2:$F$301,F13,'Manch Half'!$J$2:$J$301)</f>
        <v>0</v>
      </c>
      <c r="L13" s="2">
        <f t="shared" si="2"/>
        <v>170</v>
      </c>
    </row>
    <row r="14">
      <c r="A14" s="1" t="s">
        <v>79</v>
      </c>
      <c r="B14" s="1" t="s">
        <v>80</v>
      </c>
      <c r="C14" s="1" t="s">
        <v>33</v>
      </c>
      <c r="D14" s="1">
        <v>34.0</v>
      </c>
      <c r="E14" s="1" t="s">
        <v>9</v>
      </c>
      <c r="F14" s="6" t="str">
        <f t="shared" si="1"/>
        <v>HannahTaskaFUVRC</v>
      </c>
      <c r="G14" s="2">
        <f>sumif('Track 5K'!$F$2:$F$301,F14,'Track 5K'!$J$2:$J$301)</f>
        <v>20</v>
      </c>
      <c r="H14" s="3">
        <f>sumif(Luti!$F$2:$F$304,F14,Luti!$J$2:$J$304)</f>
        <v>0</v>
      </c>
      <c r="I14" s="3">
        <f>sumif(Sandown!$F$2:$F$302,F14,Sandown!$J$2:$J$302)</f>
        <v>0</v>
      </c>
      <c r="J14" s="3">
        <f>sumif('RT 10K'!$F$2:$F$300,F14,'RT 10K'!$J$2:$J$300)</f>
        <v>65</v>
      </c>
      <c r="K14" s="3">
        <f>sumif('Manch Half'!$F$2:$F$301,F14,'Manch Half'!$J$2:$J$301)</f>
        <v>75</v>
      </c>
      <c r="L14" s="2">
        <f t="shared" si="2"/>
        <v>160</v>
      </c>
    </row>
    <row r="15">
      <c r="A15" s="1" t="s">
        <v>81</v>
      </c>
      <c r="B15" s="1" t="s">
        <v>82</v>
      </c>
      <c r="C15" s="1" t="s">
        <v>33</v>
      </c>
      <c r="D15" s="1">
        <v>58.0</v>
      </c>
      <c r="E15" s="1" t="s">
        <v>8</v>
      </c>
      <c r="F15" s="6" t="str">
        <f t="shared" si="1"/>
        <v>DeniseSarnieFGDTC</v>
      </c>
      <c r="G15" s="2">
        <f>sumif('Track 5K'!$F$2:$F$301,F15,'Track 5K'!$J$2:$J$301)</f>
        <v>0</v>
      </c>
      <c r="H15" s="3">
        <f>sumif(Luti!$F$2:$F$304,F15,Luti!$J$2:$J$304)</f>
        <v>17.5</v>
      </c>
      <c r="I15" s="3">
        <f>sumif(Sandown!$F$2:$F$302,F15,Sandown!$J$2:$J$302)</f>
        <v>47.5</v>
      </c>
      <c r="J15" s="3">
        <f>sumif('RT 10K'!$F$2:$F$300,F15,'RT 10K'!$J$2:$J$300)</f>
        <v>40</v>
      </c>
      <c r="K15" s="3">
        <f>sumif('Manch Half'!$F$2:$F$301,F15,'Manch Half'!$J$2:$J$301)</f>
        <v>42.5</v>
      </c>
      <c r="L15" s="2">
        <f t="shared" si="2"/>
        <v>147.5</v>
      </c>
    </row>
    <row r="16">
      <c r="A16" s="1" t="s">
        <v>83</v>
      </c>
      <c r="B16" s="1" t="s">
        <v>84</v>
      </c>
      <c r="C16" s="1" t="s">
        <v>33</v>
      </c>
      <c r="D16" s="1">
        <v>33.0</v>
      </c>
      <c r="E16" s="1" t="s">
        <v>10</v>
      </c>
      <c r="F16" s="6" t="str">
        <f t="shared" si="1"/>
        <v>PamelaPintoFMILL</v>
      </c>
      <c r="G16" s="2">
        <f>sumif('Track 5K'!$F$2:$F$301,F16,'Track 5K'!$J$2:$J$301)</f>
        <v>47.5</v>
      </c>
      <c r="H16" s="3">
        <f>sumif(Luti!$F$2:$F$304,F16,Luti!$J$2:$J$304)</f>
        <v>80</v>
      </c>
      <c r="I16" s="3">
        <f>sumif(Sandown!$F$2:$F$302,F16,Sandown!$J$2:$J$302)</f>
        <v>0</v>
      </c>
      <c r="J16" s="3">
        <f>sumif('RT 10K'!$F$2:$F$300,F16,'RT 10K'!$J$2:$J$300)</f>
        <v>0</v>
      </c>
      <c r="K16" s="3">
        <f>sumif('Manch Half'!$F$2:$F$301,F16,'Manch Half'!$J$2:$J$301)</f>
        <v>0</v>
      </c>
      <c r="L16" s="2">
        <f t="shared" si="2"/>
        <v>127.5</v>
      </c>
    </row>
    <row r="17">
      <c r="A17" s="1" t="s">
        <v>85</v>
      </c>
      <c r="B17" s="1" t="s">
        <v>86</v>
      </c>
      <c r="C17" s="1" t="s">
        <v>33</v>
      </c>
      <c r="D17" s="1">
        <v>63.0</v>
      </c>
      <c r="E17" s="1" t="s">
        <v>8</v>
      </c>
      <c r="F17" s="6" t="str">
        <f t="shared" si="1"/>
        <v>ConnieNolanFGDTC</v>
      </c>
      <c r="G17" s="2">
        <f>sumif('Track 5K'!$F$2:$F$301,F17,'Track 5K'!$J$2:$J$301)</f>
        <v>40</v>
      </c>
      <c r="H17" s="3">
        <f>sumif(Luti!$F$2:$F$304,F17,Luti!$J$2:$J$304)</f>
        <v>0</v>
      </c>
      <c r="I17" s="3">
        <f>sumif(Sandown!$F$2:$F$302,F17,Sandown!$J$2:$J$302)</f>
        <v>32.5</v>
      </c>
      <c r="J17" s="3">
        <f>sumif('RT 10K'!$F$2:$F$300,F17,'RT 10K'!$J$2:$J$300)</f>
        <v>35</v>
      </c>
      <c r="K17" s="3">
        <f>sumif('Manch Half'!$F$2:$F$301,F17,'Manch Half'!$J$2:$J$301)</f>
        <v>0</v>
      </c>
      <c r="L17" s="2">
        <f t="shared" si="2"/>
        <v>107.5</v>
      </c>
    </row>
    <row r="18">
      <c r="A18" s="1" t="s">
        <v>87</v>
      </c>
      <c r="B18" s="1" t="s">
        <v>88</v>
      </c>
      <c r="C18" s="1" t="s">
        <v>33</v>
      </c>
      <c r="D18" s="1">
        <v>61.0</v>
      </c>
      <c r="E18" s="1" t="s">
        <v>8</v>
      </c>
      <c r="F18" s="6" t="str">
        <f t="shared" si="1"/>
        <v>MarggieQuinnFGDTC</v>
      </c>
      <c r="G18" s="2">
        <f>sumif('Track 5K'!$F$2:$F$301,F18,'Track 5K'!$J$2:$J$301)</f>
        <v>25</v>
      </c>
      <c r="H18" s="3">
        <f>sumif(Luti!$F$2:$F$304,F18,Luti!$J$2:$J$304)</f>
        <v>0</v>
      </c>
      <c r="I18" s="3">
        <f>sumif(Sandown!$F$2:$F$302,F18,Sandown!$J$2:$J$302)</f>
        <v>0</v>
      </c>
      <c r="J18" s="3">
        <f>sumif('RT 10K'!$F$2:$F$300,F18,'RT 10K'!$J$2:$J$300)</f>
        <v>42.5</v>
      </c>
      <c r="K18" s="3">
        <f>sumif('Manch Half'!$F$2:$F$301,F18,'Manch Half'!$J$2:$J$301)</f>
        <v>40</v>
      </c>
      <c r="L18" s="2">
        <f t="shared" si="2"/>
        <v>107.5</v>
      </c>
    </row>
    <row r="19">
      <c r="A19" s="1" t="s">
        <v>89</v>
      </c>
      <c r="B19" s="1" t="s">
        <v>90</v>
      </c>
      <c r="C19" s="1" t="s">
        <v>33</v>
      </c>
      <c r="D19" s="1">
        <v>20.0</v>
      </c>
      <c r="E19" s="1" t="s">
        <v>10</v>
      </c>
      <c r="F19" s="6" t="str">
        <f t="shared" si="1"/>
        <v>KelseyPineFMILL</v>
      </c>
      <c r="G19" s="2">
        <f>sumif('Track 5K'!$F$2:$F$301,F19,'Track 5K'!$J$2:$J$301)</f>
        <v>17.5</v>
      </c>
      <c r="H19" s="3">
        <f>sumif(Luti!$F$2:$F$304,F19,Luti!$J$2:$J$304)</f>
        <v>32.5</v>
      </c>
      <c r="I19" s="3">
        <f>sumif(Sandown!$F$2:$F$302,F19,Sandown!$J$2:$J$302)</f>
        <v>55</v>
      </c>
      <c r="J19" s="3">
        <f>sumif('RT 10K'!$F$2:$F$300,F19,'RT 10K'!$J$2:$J$300)</f>
        <v>0</v>
      </c>
      <c r="K19" s="3">
        <f>sumif('Manch Half'!$F$2:$F$301,F19,'Manch Half'!$J$2:$J$301)</f>
        <v>0</v>
      </c>
      <c r="L19" s="2">
        <f t="shared" si="2"/>
        <v>105</v>
      </c>
    </row>
    <row r="20">
      <c r="A20" s="1" t="s">
        <v>91</v>
      </c>
      <c r="B20" s="1" t="s">
        <v>92</v>
      </c>
      <c r="C20" s="1" t="s">
        <v>33</v>
      </c>
      <c r="D20" s="1">
        <v>51.0</v>
      </c>
      <c r="E20" s="1" t="s">
        <v>8</v>
      </c>
      <c r="F20" s="6" t="str">
        <f t="shared" si="1"/>
        <v>JulieMullaneyFGDTC</v>
      </c>
      <c r="G20" s="2">
        <f>sumif('Track 5K'!$F$2:$F$301,F20,'Track 5K'!$J$2:$J$301)</f>
        <v>0</v>
      </c>
      <c r="H20" s="3">
        <f>sumif(Luti!$F$2:$F$304,F20,Luti!$J$2:$J$304)</f>
        <v>27.5</v>
      </c>
      <c r="I20" s="3">
        <f>sumif(Sandown!$F$2:$F$302,F20,Sandown!$J$2:$J$302)</f>
        <v>75</v>
      </c>
      <c r="J20" s="3">
        <f>sumif('RT 10K'!$F$2:$F$300,F20,'RT 10K'!$J$2:$J$300)</f>
        <v>0</v>
      </c>
      <c r="K20" s="3">
        <f>sumif('Manch Half'!$F$2:$F$301,F20,'Manch Half'!$J$2:$J$301)</f>
        <v>0</v>
      </c>
      <c r="L20" s="2">
        <f t="shared" si="2"/>
        <v>102.5</v>
      </c>
    </row>
    <row r="21">
      <c r="A21" s="1" t="s">
        <v>93</v>
      </c>
      <c r="B21" s="1" t="s">
        <v>94</v>
      </c>
      <c r="C21" s="1" t="s">
        <v>33</v>
      </c>
      <c r="D21" s="1">
        <v>64.0</v>
      </c>
      <c r="E21" s="1" t="s">
        <v>9</v>
      </c>
      <c r="F21" s="6" t="str">
        <f t="shared" si="1"/>
        <v>DonnaSmyersFUVRC</v>
      </c>
      <c r="G21" s="2">
        <f>sumif('Track 5K'!$F$2:$F$301,F21,'Track 5K'!$J$2:$J$301)</f>
        <v>0</v>
      </c>
      <c r="H21" s="3">
        <f>sumif(Luti!$F$2:$F$304,F21,Luti!$J$2:$J$304)</f>
        <v>0</v>
      </c>
      <c r="I21" s="3">
        <f>sumif(Sandown!$F$2:$F$302,F21,Sandown!$J$2:$J$302)</f>
        <v>0</v>
      </c>
      <c r="J21" s="3">
        <f>sumif('RT 10K'!$F$2:$F$300,F21,'RT 10K'!$J$2:$J$300)</f>
        <v>100</v>
      </c>
      <c r="K21" s="3">
        <f>sumif('Manch Half'!$F$2:$F$301,F21,'Manch Half'!$J$2:$J$301)</f>
        <v>0</v>
      </c>
      <c r="L21" s="2">
        <f t="shared" si="2"/>
        <v>100</v>
      </c>
    </row>
    <row r="22">
      <c r="A22" s="1" t="s">
        <v>95</v>
      </c>
      <c r="B22" s="1" t="s">
        <v>96</v>
      </c>
      <c r="C22" s="1" t="s">
        <v>33</v>
      </c>
      <c r="D22" s="1">
        <v>55.0</v>
      </c>
      <c r="E22" s="1" t="s">
        <v>7</v>
      </c>
      <c r="F22" s="6" t="str">
        <f t="shared" si="1"/>
        <v>KarenLongFGCS</v>
      </c>
      <c r="G22" s="2">
        <f>sumif('Track 5K'!$F$2:$F$301,F22,'Track 5K'!$J$2:$J$301)</f>
        <v>95</v>
      </c>
      <c r="H22" s="3">
        <f>sumif(Luti!$F$2:$F$304,F22,Luti!$J$2:$J$304)</f>
        <v>0</v>
      </c>
      <c r="I22" s="3">
        <f>sumif(Sandown!$F$2:$F$302,F22,Sandown!$J$2:$J$302)</f>
        <v>0</v>
      </c>
      <c r="J22" s="3">
        <f>sumif('RT 10K'!$F$2:$F$300,F22,'RT 10K'!$J$2:$J$300)</f>
        <v>0</v>
      </c>
      <c r="K22" s="3">
        <f>sumif('Manch Half'!$F$2:$F$301,F22,'Manch Half'!$J$2:$J$301)</f>
        <v>0</v>
      </c>
      <c r="L22" s="2">
        <f t="shared" si="2"/>
        <v>95</v>
      </c>
    </row>
    <row r="23">
      <c r="A23" s="1" t="s">
        <v>97</v>
      </c>
      <c r="B23" s="1" t="s">
        <v>98</v>
      </c>
      <c r="C23" s="1" t="s">
        <v>33</v>
      </c>
      <c r="D23" s="1">
        <v>43.0</v>
      </c>
      <c r="E23" s="1" t="s">
        <v>8</v>
      </c>
      <c r="F23" s="6" t="str">
        <f t="shared" si="1"/>
        <v>KirstenKortzFGDTC</v>
      </c>
      <c r="G23" s="2">
        <f>sumif('Track 5K'!$F$2:$F$301,F23,'Track 5K'!$J$2:$J$301)</f>
        <v>7.5</v>
      </c>
      <c r="H23" s="3">
        <f>sumif(Luti!$F$2:$F$304,F23,Luti!$J$2:$J$304)</f>
        <v>25</v>
      </c>
      <c r="I23" s="3">
        <f>sumif(Sandown!$F$2:$F$302,F23,Sandown!$J$2:$J$302)</f>
        <v>42.5</v>
      </c>
      <c r="J23" s="3">
        <f>sumif('RT 10K'!$F$2:$F$300,F23,'RT 10K'!$J$2:$J$300)</f>
        <v>20</v>
      </c>
      <c r="K23" s="3">
        <f>sumif('Manch Half'!$F$2:$F$301,F23,'Manch Half'!$J$2:$J$301)</f>
        <v>0</v>
      </c>
      <c r="L23" s="2">
        <f t="shared" si="2"/>
        <v>95</v>
      </c>
    </row>
    <row r="24">
      <c r="A24" s="1" t="s">
        <v>42</v>
      </c>
      <c r="B24" s="1" t="s">
        <v>43</v>
      </c>
      <c r="C24" s="1" t="s">
        <v>33</v>
      </c>
      <c r="D24" s="1">
        <v>53.0</v>
      </c>
      <c r="E24" s="1" t="s">
        <v>7</v>
      </c>
      <c r="F24" s="6" t="str">
        <f t="shared" si="1"/>
        <v>LisaReillyFGCS</v>
      </c>
      <c r="G24" s="2">
        <f>sumif('Track 5K'!$F$2:$F$301,F24,'Track 5K'!$J$2:$J$301)</f>
        <v>8.125</v>
      </c>
      <c r="H24" s="3">
        <f>sumif(Luti!$F$2:$F$304,F24,Luti!$J$2:$J$304)</f>
        <v>11.25</v>
      </c>
      <c r="I24" s="3">
        <f>sumif(Sandown!$F$2:$F$302,F24,Sandown!$J$2:$J$302)</f>
        <v>27.5</v>
      </c>
      <c r="J24" s="3">
        <f>sumif('RT 10K'!$F$2:$F$300,F24,'RT 10K'!$J$2:$J$300)</f>
        <v>27.5</v>
      </c>
      <c r="K24" s="3">
        <f>sumif('Manch Half'!$F$2:$F$301,F24,'Manch Half'!$J$2:$J$301)</f>
        <v>13.75</v>
      </c>
      <c r="L24" s="2">
        <f t="shared" si="2"/>
        <v>88.125</v>
      </c>
    </row>
    <row r="25">
      <c r="A25" s="1" t="s">
        <v>99</v>
      </c>
      <c r="B25" s="1" t="s">
        <v>100</v>
      </c>
      <c r="C25" s="1" t="s">
        <v>33</v>
      </c>
      <c r="D25" s="1">
        <v>67.0</v>
      </c>
      <c r="E25" s="1" t="s">
        <v>10</v>
      </c>
      <c r="F25" s="6" t="str">
        <f t="shared" si="1"/>
        <v>LorraineMcPhillipsFMILL</v>
      </c>
      <c r="G25" s="2">
        <f>sumif('Track 5K'!$F$2:$F$301,F25,'Track 5K'!$J$2:$J$301)</f>
        <v>0</v>
      </c>
      <c r="H25" s="3">
        <f>sumif(Luti!$F$2:$F$304,F25,Luti!$J$2:$J$304)</f>
        <v>0</v>
      </c>
      <c r="I25" s="3">
        <f>sumif(Sandown!$F$2:$F$302,F25,Sandown!$J$2:$J$302)</f>
        <v>0</v>
      </c>
      <c r="J25" s="3">
        <f>sumif('RT 10K'!$F$2:$F$300,F25,'RT 10K'!$J$2:$J$300)</f>
        <v>85</v>
      </c>
      <c r="K25" s="3">
        <f>sumif('Manch Half'!$F$2:$F$301,F25,'Manch Half'!$J$2:$J$301)</f>
        <v>0</v>
      </c>
      <c r="L25" s="2">
        <f t="shared" si="2"/>
        <v>85</v>
      </c>
    </row>
    <row r="26">
      <c r="A26" s="1" t="s">
        <v>101</v>
      </c>
      <c r="B26" s="1" t="s">
        <v>102</v>
      </c>
      <c r="C26" s="1" t="s">
        <v>33</v>
      </c>
      <c r="D26" s="1">
        <v>51.0</v>
      </c>
      <c r="E26" s="1" t="s">
        <v>8</v>
      </c>
      <c r="F26" s="6" t="str">
        <f t="shared" si="1"/>
        <v>CariHoglundFGDTC</v>
      </c>
      <c r="G26" s="2">
        <f>sumif('Track 5K'!$F$2:$F$301,F26,'Track 5K'!$J$2:$J$301)</f>
        <v>13.75</v>
      </c>
      <c r="H26" s="3">
        <f>sumif(Luti!$F$2:$F$304,F26,Luti!$J$2:$J$304)</f>
        <v>0</v>
      </c>
      <c r="I26" s="3">
        <f>sumif(Sandown!$F$2:$F$302,F26,Sandown!$J$2:$J$302)</f>
        <v>0</v>
      </c>
      <c r="J26" s="3">
        <f>sumif('RT 10K'!$F$2:$F$300,F26,'RT 10K'!$J$2:$J$300)</f>
        <v>37.5</v>
      </c>
      <c r="K26" s="3">
        <f>sumif('Manch Half'!$F$2:$F$301,F26,'Manch Half'!$J$2:$J$301)</f>
        <v>32.5</v>
      </c>
      <c r="L26" s="2">
        <f t="shared" si="2"/>
        <v>83.75</v>
      </c>
    </row>
    <row r="27">
      <c r="A27" s="1" t="s">
        <v>103</v>
      </c>
      <c r="B27" s="1" t="s">
        <v>104</v>
      </c>
      <c r="C27" s="1" t="s">
        <v>33</v>
      </c>
      <c r="D27" s="1">
        <v>36.0</v>
      </c>
      <c r="E27" s="1" t="s">
        <v>8</v>
      </c>
      <c r="F27" s="6" t="str">
        <f t="shared" si="1"/>
        <v>MeredithAmbroseFGDTC</v>
      </c>
      <c r="G27" s="2">
        <f>sumif('Track 5K'!$F$2:$F$301,F27,'Track 5K'!$J$2:$J$301)</f>
        <v>0</v>
      </c>
      <c r="H27" s="3">
        <f>sumif(Luti!$F$2:$F$304,F27,Luti!$J$2:$J$304)</f>
        <v>0</v>
      </c>
      <c r="I27" s="3">
        <f>sumif(Sandown!$F$2:$F$302,F27,Sandown!$J$2:$J$302)</f>
        <v>80</v>
      </c>
      <c r="J27" s="3">
        <f>sumif('RT 10K'!$F$2:$F$300,F27,'RT 10K'!$J$2:$J$300)</f>
        <v>0</v>
      </c>
      <c r="K27" s="3">
        <f>sumif('Manch Half'!$F$2:$F$301,F27,'Manch Half'!$J$2:$J$301)</f>
        <v>0</v>
      </c>
      <c r="L27" s="2">
        <f t="shared" si="2"/>
        <v>80</v>
      </c>
    </row>
    <row r="28">
      <c r="A28" s="1" t="s">
        <v>31</v>
      </c>
      <c r="B28" s="1" t="s">
        <v>105</v>
      </c>
      <c r="C28" s="1" t="s">
        <v>33</v>
      </c>
      <c r="D28" s="1">
        <v>61.0</v>
      </c>
      <c r="E28" s="1" t="s">
        <v>7</v>
      </c>
      <c r="F28" s="7" t="str">
        <f t="shared" si="1"/>
        <v>PamTriest-HallahanFGCS</v>
      </c>
      <c r="G28" s="2">
        <f>sumif('Track 5K'!$F$2:$F$301,F28,'Track 5K'!$J$2:$J$301)</f>
        <v>0</v>
      </c>
      <c r="H28" s="3">
        <f>sumif(Luti!$F$2:$F$304,F28,Luti!$J$2:$J$304)</f>
        <v>0</v>
      </c>
      <c r="I28" s="3">
        <f>sumif(Sandown!$F$2:$F$302,F28,Sandown!$J$2:$J$302)</f>
        <v>0</v>
      </c>
      <c r="J28" s="3">
        <f>sumif('RT 10K'!$F$2:$F$300,F28,'RT 10K'!$J$2:$J$300)</f>
        <v>0</v>
      </c>
      <c r="K28" s="3">
        <f>sumif('Manch Half'!$F$2:$F$301,F28,'Manch Half'!$J$2:$J$301)</f>
        <v>80</v>
      </c>
      <c r="L28" s="2">
        <f t="shared" si="2"/>
        <v>80</v>
      </c>
    </row>
    <row r="29">
      <c r="A29" s="1" t="s">
        <v>106</v>
      </c>
      <c r="B29" s="1" t="s">
        <v>107</v>
      </c>
      <c r="C29" s="1" t="s">
        <v>33</v>
      </c>
      <c r="D29" s="1">
        <v>48.0</v>
      </c>
      <c r="E29" s="1" t="s">
        <v>7</v>
      </c>
      <c r="F29" s="6" t="str">
        <f t="shared" si="1"/>
        <v>JillWhitneyFGCS</v>
      </c>
      <c r="G29" s="2">
        <f>sumif('Track 5K'!$F$2:$F$301,F29,'Track 5K'!$J$2:$J$301)</f>
        <v>0</v>
      </c>
      <c r="H29" s="3">
        <f>sumif(Luti!$F$2:$F$304,F29,Luti!$J$2:$J$304)</f>
        <v>23.75</v>
      </c>
      <c r="I29" s="3">
        <f>sumif(Sandown!$F$2:$F$302,F29,Sandown!$J$2:$J$302)</f>
        <v>0</v>
      </c>
      <c r="J29" s="3">
        <f>sumif('RT 10K'!$F$2:$F$300,F29,'RT 10K'!$J$2:$J$300)</f>
        <v>55</v>
      </c>
      <c r="K29" s="3">
        <f>sumif('Manch Half'!$F$2:$F$301,F29,'Manch Half'!$J$2:$J$301)</f>
        <v>0</v>
      </c>
      <c r="L29" s="2">
        <f t="shared" si="2"/>
        <v>78.75</v>
      </c>
    </row>
    <row r="30">
      <c r="A30" s="1" t="s">
        <v>108</v>
      </c>
      <c r="B30" s="1" t="s">
        <v>109</v>
      </c>
      <c r="C30" s="1" t="s">
        <v>33</v>
      </c>
      <c r="D30" s="1">
        <v>53.0</v>
      </c>
      <c r="E30" s="1" t="s">
        <v>7</v>
      </c>
      <c r="F30" s="6" t="str">
        <f t="shared" si="1"/>
        <v>TammyGaffeyFGCS</v>
      </c>
      <c r="G30" s="2">
        <f>sumif('Track 5K'!$F$2:$F$301,F30,'Track 5K'!$J$2:$J$301)</f>
        <v>27.5</v>
      </c>
      <c r="H30" s="3">
        <f>sumif(Luti!$F$2:$F$304,F30,Luti!$J$2:$J$304)</f>
        <v>0</v>
      </c>
      <c r="I30" s="3">
        <f>sumif(Sandown!$F$2:$F$302,F30,Sandown!$J$2:$J$302)</f>
        <v>50</v>
      </c>
      <c r="J30" s="3">
        <f>sumif('RT 10K'!$F$2:$F$300,F30,'RT 10K'!$J$2:$J$300)</f>
        <v>0</v>
      </c>
      <c r="K30" s="3">
        <f>sumif('Manch Half'!$F$2:$F$301,F30,'Manch Half'!$J$2:$J$301)</f>
        <v>0</v>
      </c>
      <c r="L30" s="2">
        <f t="shared" si="2"/>
        <v>77.5</v>
      </c>
    </row>
    <row r="31">
      <c r="A31" s="1" t="s">
        <v>110</v>
      </c>
      <c r="B31" s="1" t="s">
        <v>111</v>
      </c>
      <c r="C31" s="1" t="s">
        <v>33</v>
      </c>
      <c r="D31" s="1">
        <v>64.0</v>
      </c>
      <c r="E31" s="1" t="s">
        <v>8</v>
      </c>
      <c r="F31" s="6" t="str">
        <f t="shared" si="1"/>
        <v>MaureenKneppFGDTC</v>
      </c>
      <c r="G31" s="2">
        <f>sumif('Track 5K'!$F$2:$F$301,F31,'Track 5K'!$J$2:$J$301)</f>
        <v>0</v>
      </c>
      <c r="H31" s="3">
        <f>sumif(Luti!$F$2:$F$304,F31,Luti!$J$2:$J$304)</f>
        <v>0</v>
      </c>
      <c r="I31" s="3">
        <f>sumif(Sandown!$F$2:$F$302,F31,Sandown!$J$2:$J$302)</f>
        <v>37.5</v>
      </c>
      <c r="J31" s="3">
        <f>sumif('RT 10K'!$F$2:$F$300,F31,'RT 10K'!$J$2:$J$300)</f>
        <v>0</v>
      </c>
      <c r="K31" s="3">
        <f>sumif('Manch Half'!$F$2:$F$301,F31,'Manch Half'!$J$2:$J$301)</f>
        <v>37.5</v>
      </c>
      <c r="L31" s="2">
        <f t="shared" si="2"/>
        <v>75</v>
      </c>
    </row>
    <row r="32">
      <c r="A32" s="1" t="s">
        <v>112</v>
      </c>
      <c r="B32" s="1" t="s">
        <v>113</v>
      </c>
      <c r="C32" s="1" t="s">
        <v>33</v>
      </c>
      <c r="D32" s="1">
        <v>65.0</v>
      </c>
      <c r="E32" s="1" t="s">
        <v>8</v>
      </c>
      <c r="F32" s="6" t="str">
        <f t="shared" si="1"/>
        <v>BevSomogieFGDTC</v>
      </c>
      <c r="G32" s="2">
        <f>sumif('Track 5K'!$F$2:$F$301,F32,'Track 5K'!$J$2:$J$301)</f>
        <v>5.625</v>
      </c>
      <c r="H32" s="3">
        <f>sumif(Luti!$F$2:$F$304,F32,Luti!$J$2:$J$304)</f>
        <v>0</v>
      </c>
      <c r="I32" s="3">
        <f>sumif(Sandown!$F$2:$F$302,F32,Sandown!$J$2:$J$302)</f>
        <v>35</v>
      </c>
      <c r="J32" s="3">
        <f>sumif('RT 10K'!$F$2:$F$300,F32,'RT 10K'!$J$2:$J$300)</f>
        <v>32.5</v>
      </c>
      <c r="K32" s="3">
        <f>sumif('Manch Half'!$F$2:$F$301,F32,'Manch Half'!$J$2:$J$301)</f>
        <v>0</v>
      </c>
      <c r="L32" s="2">
        <f t="shared" si="2"/>
        <v>73.125</v>
      </c>
    </row>
    <row r="33">
      <c r="A33" s="1" t="s">
        <v>114</v>
      </c>
      <c r="B33" s="1" t="s">
        <v>115</v>
      </c>
      <c r="C33" s="1" t="s">
        <v>33</v>
      </c>
      <c r="D33" s="1">
        <v>61.0</v>
      </c>
      <c r="E33" s="1" t="s">
        <v>8</v>
      </c>
      <c r="F33" s="6" t="str">
        <f t="shared" si="1"/>
        <v>PatriciaCrothersFGDTC</v>
      </c>
      <c r="G33" s="2">
        <f>sumif('Track 5K'!$F$2:$F$301,F33,'Track 5K'!$J$2:$J$301)</f>
        <v>0</v>
      </c>
      <c r="H33" s="3">
        <f>sumif(Luti!$F$2:$F$304,F33,Luti!$J$2:$J$304)</f>
        <v>0</v>
      </c>
      <c r="I33" s="3">
        <f>sumif(Sandown!$F$2:$F$302,F33,Sandown!$J$2:$J$302)</f>
        <v>70</v>
      </c>
      <c r="J33" s="3">
        <f>sumif('RT 10K'!$F$2:$F$300,F33,'RT 10K'!$J$2:$J$300)</f>
        <v>0</v>
      </c>
      <c r="K33" s="3">
        <f>sumif('Manch Half'!$F$2:$F$301,F33,'Manch Half'!$J$2:$J$301)</f>
        <v>0</v>
      </c>
      <c r="L33" s="2">
        <f t="shared" si="2"/>
        <v>70</v>
      </c>
    </row>
    <row r="34">
      <c r="A34" s="1" t="s">
        <v>42</v>
      </c>
      <c r="B34" s="1" t="s">
        <v>116</v>
      </c>
      <c r="C34" s="1" t="s">
        <v>33</v>
      </c>
      <c r="D34" s="1">
        <v>58.0</v>
      </c>
      <c r="E34" s="1" t="s">
        <v>7</v>
      </c>
      <c r="F34" s="6" t="str">
        <f t="shared" si="1"/>
        <v>LisaKlasmanFGCS</v>
      </c>
      <c r="G34" s="2">
        <f>sumif('Track 5K'!$F$2:$F$301,F34,'Track 5K'!$J$2:$J$301)</f>
        <v>70</v>
      </c>
      <c r="H34" s="3">
        <f>sumif(Luti!$F$2:$F$304,F34,Luti!$J$2:$J$304)</f>
        <v>0</v>
      </c>
      <c r="I34" s="3">
        <f>sumif(Sandown!$F$2:$F$302,F34,Sandown!$J$2:$J$302)</f>
        <v>0</v>
      </c>
      <c r="J34" s="3">
        <f>sumif('RT 10K'!$F$2:$F$300,F34,'RT 10K'!$J$2:$J$300)</f>
        <v>0</v>
      </c>
      <c r="K34" s="3">
        <f>sumif('Manch Half'!$F$2:$F$301,F34,'Manch Half'!$J$2:$J$301)</f>
        <v>0</v>
      </c>
      <c r="L34" s="2">
        <f t="shared" si="2"/>
        <v>70</v>
      </c>
    </row>
    <row r="35">
      <c r="A35" s="1" t="s">
        <v>117</v>
      </c>
      <c r="B35" s="1" t="s">
        <v>118</v>
      </c>
      <c r="C35" s="1" t="s">
        <v>33</v>
      </c>
      <c r="D35" s="1">
        <v>60.0</v>
      </c>
      <c r="E35" s="1" t="s">
        <v>9</v>
      </c>
      <c r="F35" s="6" t="str">
        <f t="shared" si="1"/>
        <v>EllenChandlerFUVRC</v>
      </c>
      <c r="G35" s="2">
        <f>sumif('Track 5K'!$F$2:$F$301,F35,'Track 5K'!$J$2:$J$301)</f>
        <v>12.5</v>
      </c>
      <c r="H35" s="3">
        <f>sumif(Luti!$F$2:$F$304,F35,Luti!$J$2:$J$304)</f>
        <v>9.375</v>
      </c>
      <c r="I35" s="3">
        <f>sumif(Sandown!$F$2:$F$302,F35,Sandown!$J$2:$J$302)</f>
        <v>23.75</v>
      </c>
      <c r="J35" s="3">
        <f>sumif('RT 10K'!$F$2:$F$300,F35,'RT 10K'!$J$2:$J$300)</f>
        <v>22.5</v>
      </c>
      <c r="K35" s="3">
        <f>sumif('Manch Half'!$F$2:$F$301,F35,'Manch Half'!$J$2:$J$301)</f>
        <v>0</v>
      </c>
      <c r="L35" s="2">
        <f t="shared" si="2"/>
        <v>68.125</v>
      </c>
    </row>
    <row r="36">
      <c r="A36" s="1" t="s">
        <v>56</v>
      </c>
      <c r="B36" s="1" t="s">
        <v>119</v>
      </c>
      <c r="C36" s="1" t="s">
        <v>33</v>
      </c>
      <c r="D36" s="1">
        <v>41.0</v>
      </c>
      <c r="E36" s="1" t="s">
        <v>10</v>
      </c>
      <c r="F36" s="6" t="str">
        <f t="shared" si="1"/>
        <v>EmilyRiviniusFMILL</v>
      </c>
      <c r="G36" s="2">
        <f>sumif('Track 5K'!$F$2:$F$301,F36,'Track 5K'!$J$2:$J$301)</f>
        <v>45</v>
      </c>
      <c r="H36" s="3">
        <f>sumif(Luti!$F$2:$F$304,F36,Luti!$J$2:$J$304)</f>
        <v>0</v>
      </c>
      <c r="I36" s="3">
        <f>sumif(Sandown!$F$2:$F$302,F36,Sandown!$J$2:$J$302)</f>
        <v>0</v>
      </c>
      <c r="J36" s="3">
        <f>sumif('RT 10K'!$F$2:$F$300,F36,'RT 10K'!$J$2:$J$300)</f>
        <v>0</v>
      </c>
      <c r="K36" s="3">
        <f>sumif('Manch Half'!$F$2:$F$301,F36,'Manch Half'!$J$2:$J$301)</f>
        <v>22.5</v>
      </c>
      <c r="L36" s="2">
        <f t="shared" si="2"/>
        <v>67.5</v>
      </c>
    </row>
    <row r="37">
      <c r="A37" s="1" t="s">
        <v>120</v>
      </c>
      <c r="B37" s="1" t="s">
        <v>121</v>
      </c>
      <c r="C37" s="1" t="s">
        <v>33</v>
      </c>
      <c r="D37" s="1">
        <v>21.0</v>
      </c>
      <c r="E37" s="1" t="s">
        <v>9</v>
      </c>
      <c r="F37" s="6" t="str">
        <f t="shared" si="1"/>
        <v>UhuruHashimotoFUVRC</v>
      </c>
      <c r="G37" s="2">
        <f>sumif('Track 5K'!$F$2:$F$301,F37,'Track 5K'!$J$2:$J$301)</f>
        <v>0</v>
      </c>
      <c r="H37" s="3">
        <f>sumif(Luti!$F$2:$F$304,F37,Luti!$J$2:$J$304)</f>
        <v>65</v>
      </c>
      <c r="I37" s="3">
        <f>sumif(Sandown!$F$2:$F$302,F37,Sandown!$J$2:$J$302)</f>
        <v>0</v>
      </c>
      <c r="J37" s="3">
        <f>sumif('RT 10K'!$F$2:$F$300,F37,'RT 10K'!$J$2:$J$300)</f>
        <v>0</v>
      </c>
      <c r="K37" s="3">
        <f>sumif('Manch Half'!$F$2:$F$301,F37,'Manch Half'!$J$2:$J$301)</f>
        <v>0</v>
      </c>
      <c r="L37" s="2">
        <f t="shared" si="2"/>
        <v>65</v>
      </c>
    </row>
    <row r="38">
      <c r="A38" s="1" t="s">
        <v>44</v>
      </c>
      <c r="B38" s="1" t="s">
        <v>45</v>
      </c>
      <c r="C38" s="1" t="s">
        <v>33</v>
      </c>
      <c r="D38" s="1">
        <v>58.0</v>
      </c>
      <c r="E38" s="1" t="s">
        <v>7</v>
      </c>
      <c r="F38" s="6" t="str">
        <f t="shared" si="1"/>
        <v>KristenMacWilliamsFGCS</v>
      </c>
      <c r="G38" s="2">
        <f>sumif('Track 5K'!$F$2:$F$301,F38,'Track 5K'!$J$2:$J$301)</f>
        <v>5.3125</v>
      </c>
      <c r="H38" s="3">
        <f>sumif(Luti!$F$2:$F$304,F38,Luti!$J$2:$J$304)</f>
        <v>3.75</v>
      </c>
      <c r="I38" s="3">
        <f>sumif(Sandown!$F$2:$F$302,F38,Sandown!$J$2:$J$302)</f>
        <v>15</v>
      </c>
      <c r="J38" s="3">
        <f>sumif('RT 10K'!$F$2:$F$300,F38,'RT 10K'!$J$2:$J$300)</f>
        <v>25</v>
      </c>
      <c r="K38" s="3">
        <f>sumif('Manch Half'!$F$2:$F$301,F38,'Manch Half'!$J$2:$J$301)</f>
        <v>12.5</v>
      </c>
      <c r="L38" s="2">
        <f t="shared" si="2"/>
        <v>61.5625</v>
      </c>
    </row>
    <row r="39">
      <c r="A39" s="1" t="s">
        <v>122</v>
      </c>
      <c r="B39" s="1" t="s">
        <v>123</v>
      </c>
      <c r="C39" s="1" t="s">
        <v>33</v>
      </c>
      <c r="D39" s="1">
        <v>53.0</v>
      </c>
      <c r="E39" s="1" t="s">
        <v>10</v>
      </c>
      <c r="F39" s="7" t="str">
        <f t="shared" si="1"/>
        <v>RoxaneGagnonFMILL</v>
      </c>
      <c r="G39" s="2">
        <f>sumif('Track 5K'!$F$2:$F$301,F39,'Track 5K'!$J$2:$J$301)</f>
        <v>0</v>
      </c>
      <c r="H39" s="3">
        <f>sumif(Luti!$F$2:$F$304,F39,Luti!$J$2:$J$304)</f>
        <v>0</v>
      </c>
      <c r="I39" s="3">
        <f>sumif(Sandown!$F$2:$F$302,F39,Sandown!$J$2:$J$302)</f>
        <v>0</v>
      </c>
      <c r="J39" s="3">
        <f>sumif('RT 10K'!$F$2:$F$300,F39,'RT 10K'!$J$2:$J$300)</f>
        <v>0</v>
      </c>
      <c r="K39" s="3">
        <f>sumif('Manch Half'!$F$2:$F$301,F39,'Manch Half'!$J$2:$J$301)</f>
        <v>60</v>
      </c>
      <c r="L39" s="2">
        <f t="shared" si="2"/>
        <v>60</v>
      </c>
    </row>
    <row r="40">
      <c r="A40" s="1" t="s">
        <v>124</v>
      </c>
      <c r="B40" s="1" t="s">
        <v>125</v>
      </c>
      <c r="C40" s="1" t="s">
        <v>33</v>
      </c>
      <c r="D40" s="1">
        <v>62.0</v>
      </c>
      <c r="E40" s="1" t="s">
        <v>11</v>
      </c>
      <c r="F40" s="6" t="str">
        <f t="shared" si="1"/>
        <v>PatBourgaultFGSRT</v>
      </c>
      <c r="G40" s="2">
        <f>sumif('Track 5K'!$F$2:$F$301,F40,'Track 5K'!$J$2:$J$301)</f>
        <v>0</v>
      </c>
      <c r="H40" s="3">
        <f>sumif(Luti!$F$2:$F$304,F40,Luti!$J$2:$J$304)</f>
        <v>55</v>
      </c>
      <c r="I40" s="3">
        <f>sumif(Sandown!$F$2:$F$302,F40,Sandown!$J$2:$J$302)</f>
        <v>0</v>
      </c>
      <c r="J40" s="3">
        <f>sumif('RT 10K'!$F$2:$F$300,F40,'RT 10K'!$J$2:$J$300)</f>
        <v>0</v>
      </c>
      <c r="K40" s="3">
        <f>sumif('Manch Half'!$F$2:$F$301,F40,'Manch Half'!$J$2:$J$301)</f>
        <v>0</v>
      </c>
      <c r="L40" s="2">
        <f t="shared" si="2"/>
        <v>55</v>
      </c>
    </row>
    <row r="41">
      <c r="A41" s="1" t="s">
        <v>126</v>
      </c>
      <c r="B41" s="1" t="s">
        <v>127</v>
      </c>
      <c r="C41" s="1" t="s">
        <v>33</v>
      </c>
      <c r="D41" s="1">
        <v>59.0</v>
      </c>
      <c r="E41" s="1" t="s">
        <v>12</v>
      </c>
      <c r="F41" s="7" t="str">
        <f t="shared" si="1"/>
        <v>KathleenJaworskiFGMRC</v>
      </c>
      <c r="G41" s="2">
        <f>sumif('Track 5K'!$F$2:$F$301,F41,'Track 5K'!$J$2:$J$301)</f>
        <v>0</v>
      </c>
      <c r="H41" s="3">
        <f>sumif(Luti!$F$2:$F$304,F41,Luti!$J$2:$J$304)</f>
        <v>0</v>
      </c>
      <c r="I41" s="3">
        <f>sumif(Sandown!$F$2:$F$302,F41,Sandown!$J$2:$J$302)</f>
        <v>0</v>
      </c>
      <c r="J41" s="3">
        <f>sumif('RT 10K'!$F$2:$F$300,F41,'RT 10K'!$J$2:$J$300)</f>
        <v>0</v>
      </c>
      <c r="K41" s="3">
        <f>sumif('Manch Half'!$F$2:$F$301,F41,'Manch Half'!$J$2:$J$301)</f>
        <v>55</v>
      </c>
      <c r="L41" s="2">
        <f t="shared" si="2"/>
        <v>55</v>
      </c>
    </row>
    <row r="42">
      <c r="A42" s="1" t="s">
        <v>128</v>
      </c>
      <c r="B42" s="1" t="s">
        <v>129</v>
      </c>
      <c r="C42" s="1" t="s">
        <v>33</v>
      </c>
      <c r="D42" s="1">
        <v>36.0</v>
      </c>
      <c r="E42" s="1" t="s">
        <v>10</v>
      </c>
      <c r="F42" s="6" t="str">
        <f t="shared" si="1"/>
        <v>AngelaBrownFMILL</v>
      </c>
      <c r="G42" s="2">
        <f>sumif('Track 5K'!$F$2:$F$301,F42,'Track 5K'!$J$2:$J$301)</f>
        <v>1.171875</v>
      </c>
      <c r="H42" s="3">
        <f>sumif(Luti!$F$2:$F$304,F42,Luti!$J$2:$J$304)</f>
        <v>10.625</v>
      </c>
      <c r="I42" s="3">
        <f>sumif(Sandown!$F$2:$F$302,F42,Sandown!$J$2:$J$302)</f>
        <v>40</v>
      </c>
      <c r="J42" s="3">
        <f>sumif('RT 10K'!$F$2:$F$300,F42,'RT 10K'!$J$2:$J$300)</f>
        <v>0</v>
      </c>
      <c r="K42" s="3">
        <f>sumif('Manch Half'!$F$2:$F$301,F42,'Manch Half'!$J$2:$J$301)</f>
        <v>0</v>
      </c>
      <c r="L42" s="2">
        <f t="shared" si="2"/>
        <v>51.796875</v>
      </c>
    </row>
    <row r="43">
      <c r="A43" s="1" t="s">
        <v>69</v>
      </c>
      <c r="B43" s="1" t="s">
        <v>130</v>
      </c>
      <c r="C43" s="1" t="s">
        <v>33</v>
      </c>
      <c r="D43" s="1">
        <v>44.0</v>
      </c>
      <c r="E43" s="1" t="s">
        <v>8</v>
      </c>
      <c r="F43" s="6" t="str">
        <f t="shared" si="1"/>
        <v>ElizabethBusteedFGDTC</v>
      </c>
      <c r="G43" s="2">
        <f>sumif('Track 5K'!$F$2:$F$301,F43,'Track 5K'!$J$2:$J$301)</f>
        <v>2.8125</v>
      </c>
      <c r="H43" s="3">
        <f>sumif(Luti!$F$2:$F$304,F43,Luti!$J$2:$J$304)</f>
        <v>5.9375</v>
      </c>
      <c r="I43" s="3">
        <f>sumif(Sandown!$F$2:$F$302,F43,Sandown!$J$2:$J$302)</f>
        <v>21.25</v>
      </c>
      <c r="J43" s="3">
        <f>sumif('RT 10K'!$F$2:$F$300,F43,'RT 10K'!$J$2:$J$300)</f>
        <v>21.25</v>
      </c>
      <c r="K43" s="3">
        <f>sumif('Manch Half'!$F$2:$F$301,F43,'Manch Half'!$J$2:$J$301)</f>
        <v>0</v>
      </c>
      <c r="L43" s="2">
        <f t="shared" si="2"/>
        <v>51.25</v>
      </c>
    </row>
    <row r="44">
      <c r="A44" s="1" t="s">
        <v>131</v>
      </c>
      <c r="B44" s="1" t="s">
        <v>132</v>
      </c>
      <c r="C44" s="1" t="s">
        <v>33</v>
      </c>
      <c r="D44" s="1">
        <v>46.0</v>
      </c>
      <c r="E44" s="1" t="s">
        <v>10</v>
      </c>
      <c r="F44" s="6" t="str">
        <f t="shared" si="1"/>
        <v>TammieRobieFMILL</v>
      </c>
      <c r="G44" s="2">
        <f>sumif('Track 5K'!$F$2:$F$301,F44,'Track 5K'!$J$2:$J$301)</f>
        <v>50</v>
      </c>
      <c r="H44" s="3">
        <f>sumif(Luti!$F$2:$F$304,F44,Luti!$J$2:$J$304)</f>
        <v>0</v>
      </c>
      <c r="I44" s="3">
        <f>sumif(Sandown!$F$2:$F$302,F44,Sandown!$J$2:$J$302)</f>
        <v>0</v>
      </c>
      <c r="J44" s="3">
        <f>sumif('RT 10K'!$F$2:$F$300,F44,'RT 10K'!$J$2:$J$300)</f>
        <v>0</v>
      </c>
      <c r="K44" s="3">
        <f>sumif('Manch Half'!$F$2:$F$301,F44,'Manch Half'!$J$2:$J$301)</f>
        <v>0</v>
      </c>
      <c r="L44" s="2">
        <f t="shared" si="2"/>
        <v>50</v>
      </c>
    </row>
    <row r="45">
      <c r="A45" s="1" t="s">
        <v>133</v>
      </c>
      <c r="B45" s="1" t="s">
        <v>134</v>
      </c>
      <c r="C45" s="1" t="s">
        <v>33</v>
      </c>
      <c r="D45" s="1">
        <v>68.0</v>
      </c>
      <c r="E45" s="1" t="s">
        <v>11</v>
      </c>
      <c r="F45" s="6" t="str">
        <f t="shared" si="1"/>
        <v>AnitaTeschekFGSRT</v>
      </c>
      <c r="G45" s="2">
        <f>sumif('Track 5K'!$F$2:$F$301,F45,'Track 5K'!$J$2:$J$301)</f>
        <v>0</v>
      </c>
      <c r="H45" s="3">
        <f>sumif(Luti!$F$2:$F$304,F45,Luti!$J$2:$J$304)</f>
        <v>50</v>
      </c>
      <c r="I45" s="3">
        <f>sumif(Sandown!$F$2:$F$302,F45,Sandown!$J$2:$J$302)</f>
        <v>0</v>
      </c>
      <c r="J45" s="3">
        <f>sumif('RT 10K'!$F$2:$F$300,F45,'RT 10K'!$J$2:$J$300)</f>
        <v>0</v>
      </c>
      <c r="K45" s="3">
        <f>sumif('Manch Half'!$F$2:$F$301,F45,'Manch Half'!$J$2:$J$301)</f>
        <v>0</v>
      </c>
      <c r="L45" s="2">
        <f t="shared" si="2"/>
        <v>50</v>
      </c>
    </row>
    <row r="46">
      <c r="A46" s="1" t="s">
        <v>135</v>
      </c>
      <c r="B46" s="1" t="s">
        <v>136</v>
      </c>
      <c r="C46" s="1" t="s">
        <v>33</v>
      </c>
      <c r="D46" s="1">
        <v>30.0</v>
      </c>
      <c r="E46" s="1" t="s">
        <v>9</v>
      </c>
      <c r="F46" s="6" t="str">
        <f t="shared" si="1"/>
        <v>DanielleDunnFUVRC</v>
      </c>
      <c r="G46" s="2">
        <f>sumif('Track 5K'!$F$2:$F$301,F46,'Track 5K'!$J$2:$J$301)</f>
        <v>1.5625</v>
      </c>
      <c r="H46" s="3">
        <f>sumif(Luti!$F$2:$F$304,F46,Luti!$J$2:$J$304)</f>
        <v>0</v>
      </c>
      <c r="I46" s="3">
        <f>sumif(Sandown!$F$2:$F$302,F46,Sandown!$J$2:$J$302)</f>
        <v>0</v>
      </c>
      <c r="J46" s="3">
        <f>sumif('RT 10K'!$F$2:$F$300,F46,'RT 10K'!$J$2:$J$300)</f>
        <v>47.5</v>
      </c>
      <c r="K46" s="3">
        <f>sumif('Manch Half'!$F$2:$F$301,F46,'Manch Half'!$J$2:$J$301)</f>
        <v>0</v>
      </c>
      <c r="L46" s="2">
        <f t="shared" si="2"/>
        <v>49.0625</v>
      </c>
    </row>
    <row r="47">
      <c r="A47" s="1" t="s">
        <v>137</v>
      </c>
      <c r="B47" s="1" t="s">
        <v>138</v>
      </c>
      <c r="C47" s="1" t="s">
        <v>33</v>
      </c>
      <c r="D47" s="1">
        <v>50.0</v>
      </c>
      <c r="E47" s="1" t="s">
        <v>9</v>
      </c>
      <c r="F47" s="7" t="str">
        <f t="shared" si="1"/>
        <v>NancyDunbarFUVRC</v>
      </c>
      <c r="G47" s="2">
        <f>sumif('Track 5K'!$F$2:$F$301,F47,'Track 5K'!$J$2:$J$301)</f>
        <v>0</v>
      </c>
      <c r="H47" s="3">
        <f>sumif(Luti!$F$2:$F$304,F47,Luti!$J$2:$J$304)</f>
        <v>0</v>
      </c>
      <c r="I47" s="3">
        <f>sumif(Sandown!$F$2:$F$302,F47,Sandown!$J$2:$J$302)</f>
        <v>0</v>
      </c>
      <c r="J47" s="3">
        <f>sumif('RT 10K'!$F$2:$F$300,F47,'RT 10K'!$J$2:$J$300)</f>
        <v>0</v>
      </c>
      <c r="K47" s="3">
        <f>sumif('Manch Half'!$F$2:$F$301,F47,'Manch Half'!$J$2:$J$301)</f>
        <v>47.5</v>
      </c>
      <c r="L47" s="2">
        <f t="shared" si="2"/>
        <v>47.5</v>
      </c>
    </row>
    <row r="48">
      <c r="A48" s="1" t="s">
        <v>139</v>
      </c>
      <c r="B48" s="1" t="s">
        <v>140</v>
      </c>
      <c r="C48" s="1" t="s">
        <v>33</v>
      </c>
      <c r="D48" s="1">
        <v>28.0</v>
      </c>
      <c r="E48" s="1" t="s">
        <v>13</v>
      </c>
      <c r="F48" s="6" t="str">
        <f t="shared" si="1"/>
        <v>LindsayEigelFRA</v>
      </c>
      <c r="G48" s="2">
        <f>sumif('Track 5K'!$F$2:$F$301,F48,'Track 5K'!$J$2:$J$301)</f>
        <v>0</v>
      </c>
      <c r="H48" s="3">
        <f>sumif(Luti!$F$2:$F$304,F48,Luti!$J$2:$J$304)</f>
        <v>45</v>
      </c>
      <c r="I48" s="3">
        <f>sumif(Sandown!$F$2:$F$302,F48,Sandown!$J$2:$J$302)</f>
        <v>0</v>
      </c>
      <c r="J48" s="3">
        <f>sumif('RT 10K'!$F$2:$F$300,F48,'RT 10K'!$J$2:$J$300)</f>
        <v>0</v>
      </c>
      <c r="K48" s="3">
        <f>sumif('Manch Half'!$F$2:$F$301,F48,'Manch Half'!$J$2:$J$301)</f>
        <v>0</v>
      </c>
      <c r="L48" s="2">
        <f t="shared" si="2"/>
        <v>45</v>
      </c>
    </row>
    <row r="49">
      <c r="A49" s="1" t="s">
        <v>141</v>
      </c>
      <c r="B49" s="1" t="s">
        <v>142</v>
      </c>
      <c r="C49" s="1" t="s">
        <v>33</v>
      </c>
      <c r="D49" s="1">
        <v>65.0</v>
      </c>
      <c r="E49" s="1" t="s">
        <v>9</v>
      </c>
      <c r="F49" s="6" t="str">
        <f t="shared" si="1"/>
        <v>MarieParizoFUVRC</v>
      </c>
      <c r="G49" s="2">
        <f>sumif('Track 5K'!$F$2:$F$301,F49,'Track 5K'!$J$2:$J$301)</f>
        <v>0</v>
      </c>
      <c r="H49" s="3">
        <f>sumif(Luti!$F$2:$F$304,F49,Luti!$J$2:$J$304)</f>
        <v>0</v>
      </c>
      <c r="I49" s="3">
        <f>sumif(Sandown!$F$2:$F$302,F49,Sandown!$J$2:$J$302)</f>
        <v>0</v>
      </c>
      <c r="J49" s="3">
        <f>sumif('RT 10K'!$F$2:$F$300,F49,'RT 10K'!$J$2:$J$300)</f>
        <v>45</v>
      </c>
      <c r="K49" s="3">
        <f>sumif('Manch Half'!$F$2:$F$301,F49,'Manch Half'!$J$2:$J$301)</f>
        <v>0</v>
      </c>
      <c r="L49" s="2">
        <f t="shared" si="2"/>
        <v>45</v>
      </c>
    </row>
    <row r="50">
      <c r="A50" s="1" t="s">
        <v>143</v>
      </c>
      <c r="B50" s="1" t="s">
        <v>144</v>
      </c>
      <c r="C50" s="1" t="s">
        <v>33</v>
      </c>
      <c r="D50" s="1">
        <v>33.0</v>
      </c>
      <c r="E50" s="1" t="s">
        <v>10</v>
      </c>
      <c r="F50" s="7" t="str">
        <f t="shared" si="1"/>
        <v>MargaritaDuncanFMILL</v>
      </c>
      <c r="G50" s="2">
        <f>sumif('Track 5K'!$F$2:$F$301,F50,'Track 5K'!$J$2:$J$301)</f>
        <v>0</v>
      </c>
      <c r="H50" s="3">
        <f>sumif(Luti!$F$2:$F$304,F50,Luti!$J$2:$J$304)</f>
        <v>0</v>
      </c>
      <c r="I50" s="3">
        <f>sumif(Sandown!$F$2:$F$302,F50,Sandown!$J$2:$J$302)</f>
        <v>0</v>
      </c>
      <c r="J50" s="3">
        <f>sumif('RT 10K'!$F$2:$F$300,F50,'RT 10K'!$J$2:$J$300)</f>
        <v>0</v>
      </c>
      <c r="K50" s="3">
        <f>sumif('Manch Half'!$F$2:$F$301,F50,'Manch Half'!$J$2:$J$301)</f>
        <v>45</v>
      </c>
      <c r="L50" s="2">
        <f t="shared" si="2"/>
        <v>45</v>
      </c>
    </row>
    <row r="51">
      <c r="A51" s="1" t="s">
        <v>145</v>
      </c>
      <c r="B51" s="1" t="s">
        <v>146</v>
      </c>
      <c r="C51" s="1" t="s">
        <v>33</v>
      </c>
      <c r="D51" s="1">
        <v>53.0</v>
      </c>
      <c r="E51" s="1" t="s">
        <v>10</v>
      </c>
      <c r="F51" s="6" t="str">
        <f t="shared" si="1"/>
        <v>EstelleMcCormackFMILL</v>
      </c>
      <c r="G51" s="2">
        <f>sumif('Track 5K'!$F$2:$F$301,F51,'Track 5K'!$J$2:$J$301)</f>
        <v>0</v>
      </c>
      <c r="H51" s="3">
        <f>sumif(Luti!$F$2:$F$304,F51,Luti!$J$2:$J$304)</f>
        <v>42.5</v>
      </c>
      <c r="I51" s="3">
        <f>sumif(Sandown!$F$2:$F$302,F51,Sandown!$J$2:$J$302)</f>
        <v>0</v>
      </c>
      <c r="J51" s="3">
        <f>sumif('RT 10K'!$F$2:$F$300,F51,'RT 10K'!$J$2:$J$300)</f>
        <v>0</v>
      </c>
      <c r="K51" s="3">
        <f>sumif('Manch Half'!$F$2:$F$301,F51,'Manch Half'!$J$2:$J$301)</f>
        <v>0</v>
      </c>
      <c r="L51" s="2">
        <f t="shared" si="2"/>
        <v>42.5</v>
      </c>
    </row>
    <row r="52">
      <c r="A52" s="1" t="s">
        <v>147</v>
      </c>
      <c r="B52" s="1" t="s">
        <v>148</v>
      </c>
      <c r="C52" s="1" t="s">
        <v>33</v>
      </c>
      <c r="D52" s="1">
        <v>55.0</v>
      </c>
      <c r="E52" s="1" t="s">
        <v>7</v>
      </c>
      <c r="F52" s="6" t="str">
        <f t="shared" si="1"/>
        <v>BethWhippleFGCS</v>
      </c>
      <c r="G52" s="2">
        <f>sumif('Track 5K'!$F$2:$F$301,F52,'Track 5K'!$J$2:$J$301)</f>
        <v>22.5</v>
      </c>
      <c r="H52" s="3">
        <f>sumif(Luti!$F$2:$F$304,F52,Luti!$J$2:$J$304)</f>
        <v>18.75</v>
      </c>
      <c r="I52" s="3">
        <f>sumif(Sandown!$F$2:$F$302,F52,Sandown!$J$2:$J$302)</f>
        <v>0</v>
      </c>
      <c r="J52" s="3">
        <f>sumif('RT 10K'!$F$2:$F$300,F52,'RT 10K'!$J$2:$J$300)</f>
        <v>0</v>
      </c>
      <c r="K52" s="3">
        <f>sumif('Manch Half'!$F$2:$F$301,F52,'Manch Half'!$J$2:$J$301)</f>
        <v>0</v>
      </c>
      <c r="L52" s="2">
        <f t="shared" si="2"/>
        <v>41.25</v>
      </c>
    </row>
    <row r="53">
      <c r="A53" s="1" t="s">
        <v>139</v>
      </c>
      <c r="B53" s="1" t="s">
        <v>149</v>
      </c>
      <c r="C53" s="1" t="s">
        <v>33</v>
      </c>
      <c r="D53" s="1">
        <v>40.0</v>
      </c>
      <c r="E53" s="1" t="s">
        <v>10</v>
      </c>
      <c r="F53" s="6" t="str">
        <f t="shared" si="1"/>
        <v>LindsayMitchellFMILL</v>
      </c>
      <c r="G53" s="2">
        <f>sumif('Track 5K'!$F$2:$F$301,F53,'Track 5K'!$J$2:$J$301)</f>
        <v>0</v>
      </c>
      <c r="H53" s="3">
        <f>sumif(Luti!$F$2:$F$304,F53,Luti!$J$2:$J$304)</f>
        <v>40</v>
      </c>
      <c r="I53" s="3">
        <f>sumif(Sandown!$F$2:$F$302,F53,Sandown!$J$2:$J$302)</f>
        <v>0</v>
      </c>
      <c r="J53" s="3">
        <f>sumif('RT 10K'!$F$2:$F$300,F53,'RT 10K'!$J$2:$J$300)</f>
        <v>0</v>
      </c>
      <c r="K53" s="3">
        <f>sumif('Manch Half'!$F$2:$F$301,F53,'Manch Half'!$J$2:$J$301)</f>
        <v>0</v>
      </c>
      <c r="L53" s="2">
        <f t="shared" si="2"/>
        <v>40</v>
      </c>
    </row>
    <row r="54">
      <c r="A54" s="1" t="s">
        <v>117</v>
      </c>
      <c r="B54" s="1" t="s">
        <v>150</v>
      </c>
      <c r="C54" s="1" t="s">
        <v>33</v>
      </c>
      <c r="D54" s="1">
        <v>53.0</v>
      </c>
      <c r="E54" s="1" t="s">
        <v>10</v>
      </c>
      <c r="F54" s="6" t="str">
        <f t="shared" si="1"/>
        <v>EllenRaffioFMILL</v>
      </c>
      <c r="G54" s="2">
        <f>sumif('Track 5K'!$F$2:$F$301,F54,'Track 5K'!$J$2:$J$301)</f>
        <v>37.5</v>
      </c>
      <c r="H54" s="3">
        <f>sumif(Luti!$F$2:$F$304,F54,Luti!$J$2:$J$304)</f>
        <v>0</v>
      </c>
      <c r="I54" s="3">
        <f>sumif(Sandown!$F$2:$F$302,F54,Sandown!$J$2:$J$302)</f>
        <v>0</v>
      </c>
      <c r="J54" s="3">
        <f>sumif('RT 10K'!$F$2:$F$300,F54,'RT 10K'!$J$2:$J$300)</f>
        <v>0</v>
      </c>
      <c r="K54" s="3">
        <f>sumif('Manch Half'!$F$2:$F$301,F54,'Manch Half'!$J$2:$J$301)</f>
        <v>0</v>
      </c>
      <c r="L54" s="2">
        <f t="shared" si="2"/>
        <v>37.5</v>
      </c>
    </row>
    <row r="55">
      <c r="A55" s="1" t="s">
        <v>52</v>
      </c>
      <c r="B55" s="1" t="s">
        <v>53</v>
      </c>
      <c r="C55" s="1" t="s">
        <v>33</v>
      </c>
      <c r="D55" s="1">
        <v>47.0</v>
      </c>
      <c r="E55" s="1" t="s">
        <v>8</v>
      </c>
      <c r="F55" s="6" t="str">
        <f t="shared" si="1"/>
        <v>PriscillaCamardaFGDTC</v>
      </c>
      <c r="G55" s="2">
        <f>sumif('Track 5K'!$F$2:$F$301,F55,'Track 5K'!$J$2:$J$301)</f>
        <v>0.859375</v>
      </c>
      <c r="H55" s="3">
        <f>sumif(Luti!$F$2:$F$304,F55,Luti!$J$2:$J$304)</f>
        <v>2.96875</v>
      </c>
      <c r="I55" s="3">
        <f>sumif(Sandown!$F$2:$F$302,F55,Sandown!$J$2:$J$302)</f>
        <v>8.75</v>
      </c>
      <c r="J55" s="3">
        <f>sumif('RT 10K'!$F$2:$F$300,F55,'RT 10K'!$J$2:$J$300)</f>
        <v>15</v>
      </c>
      <c r="K55" s="3">
        <f>sumif('Manch Half'!$F$2:$F$301,F55,'Manch Half'!$J$2:$J$301)</f>
        <v>7.5</v>
      </c>
      <c r="L55" s="2">
        <f t="shared" si="2"/>
        <v>35.078125</v>
      </c>
    </row>
    <row r="56">
      <c r="A56" s="1" t="s">
        <v>117</v>
      </c>
      <c r="B56" s="1" t="s">
        <v>151</v>
      </c>
      <c r="C56" s="1" t="s">
        <v>33</v>
      </c>
      <c r="D56" s="1">
        <v>53.0</v>
      </c>
      <c r="E56" s="1" t="s">
        <v>8</v>
      </c>
      <c r="F56" s="7" t="str">
        <f t="shared" si="1"/>
        <v>EllenRafioFGDTC</v>
      </c>
      <c r="G56" s="2">
        <f>sumif('Track 5K'!$F$2:$F$301,F56,'Track 5K'!$J$2:$J$301)</f>
        <v>0</v>
      </c>
      <c r="H56" s="3">
        <f>sumif(Luti!$F$2:$F$304,F56,Luti!$J$2:$J$304)</f>
        <v>0</v>
      </c>
      <c r="I56" s="3">
        <f>sumif(Sandown!$F$2:$F$302,F56,Sandown!$J$2:$J$302)</f>
        <v>0</v>
      </c>
      <c r="J56" s="3">
        <f>sumif('RT 10K'!$F$2:$F$300,F56,'RT 10K'!$J$2:$J$300)</f>
        <v>0</v>
      </c>
      <c r="K56" s="3">
        <f>sumif('Manch Half'!$F$2:$F$301,F56,'Manch Half'!$J$2:$J$301)</f>
        <v>35</v>
      </c>
      <c r="L56" s="2">
        <f t="shared" si="2"/>
        <v>35</v>
      </c>
    </row>
    <row r="57">
      <c r="A57" s="1" t="s">
        <v>152</v>
      </c>
      <c r="B57" s="1" t="s">
        <v>153</v>
      </c>
      <c r="C57" s="1" t="s">
        <v>33</v>
      </c>
      <c r="D57" s="1">
        <v>33.0</v>
      </c>
      <c r="E57" s="1" t="s">
        <v>10</v>
      </c>
      <c r="F57" s="6" t="str">
        <f t="shared" si="1"/>
        <v>KrystalBessetteFMILL</v>
      </c>
      <c r="G57" s="2">
        <f>sumif('Track 5K'!$F$2:$F$301,F57,'Track 5K'!$J$2:$J$301)</f>
        <v>4.0625</v>
      </c>
      <c r="H57" s="3">
        <f>sumif(Luti!$F$2:$F$304,F57,Luti!$J$2:$J$304)</f>
        <v>0</v>
      </c>
      <c r="I57" s="3">
        <f>sumif(Sandown!$F$2:$F$302,F57,Sandown!$J$2:$J$302)</f>
        <v>0</v>
      </c>
      <c r="J57" s="3">
        <f>sumif('RT 10K'!$F$2:$F$300,F57,'RT 10K'!$J$2:$J$300)</f>
        <v>0</v>
      </c>
      <c r="K57" s="3">
        <f>sumif('Manch Half'!$F$2:$F$301,F57,'Manch Half'!$J$2:$J$301)</f>
        <v>30</v>
      </c>
      <c r="L57" s="2">
        <f t="shared" si="2"/>
        <v>34.0625</v>
      </c>
    </row>
    <row r="58">
      <c r="A58" s="1" t="s">
        <v>73</v>
      </c>
      <c r="B58" s="1" t="s">
        <v>154</v>
      </c>
      <c r="C58" s="1" t="s">
        <v>33</v>
      </c>
      <c r="D58" s="1">
        <v>58.0</v>
      </c>
      <c r="E58" s="1" t="s">
        <v>8</v>
      </c>
      <c r="F58" s="6" t="str">
        <f t="shared" si="1"/>
        <v>MaryNawnFGDTC</v>
      </c>
      <c r="G58" s="2">
        <f>sumif('Track 5K'!$F$2:$F$301,F58,'Track 5K'!$J$2:$J$301)</f>
        <v>32.5</v>
      </c>
      <c r="H58" s="3">
        <f>sumif(Luti!$F$2:$F$304,F58,Luti!$J$2:$J$304)</f>
        <v>0</v>
      </c>
      <c r="I58" s="3">
        <f>sumif(Sandown!$F$2:$F$302,F58,Sandown!$J$2:$J$302)</f>
        <v>0</v>
      </c>
      <c r="J58" s="3">
        <f>sumif('RT 10K'!$F$2:$F$300,F58,'RT 10K'!$J$2:$J$300)</f>
        <v>0</v>
      </c>
      <c r="K58" s="3">
        <f>sumif('Manch Half'!$F$2:$F$301,F58,'Manch Half'!$J$2:$J$301)</f>
        <v>0</v>
      </c>
      <c r="L58" s="2">
        <f t="shared" si="2"/>
        <v>32.5</v>
      </c>
    </row>
    <row r="59">
      <c r="A59" s="1" t="s">
        <v>155</v>
      </c>
      <c r="B59" s="1" t="s">
        <v>156</v>
      </c>
      <c r="C59" s="1" t="s">
        <v>33</v>
      </c>
      <c r="D59" s="1">
        <v>31.0</v>
      </c>
      <c r="E59" s="1" t="s">
        <v>7</v>
      </c>
      <c r="F59" s="6" t="str">
        <f t="shared" si="1"/>
        <v>KatherineCavallaroFGCS</v>
      </c>
      <c r="G59" s="2">
        <f>sumif('Track 5K'!$F$2:$F$301,F59,'Track 5K'!$J$2:$J$301)</f>
        <v>10.625</v>
      </c>
      <c r="H59" s="3">
        <f>sumif(Luti!$F$2:$F$304,F59,Luti!$J$2:$J$304)</f>
        <v>20</v>
      </c>
      <c r="I59" s="3">
        <f>sumif(Sandown!$F$2:$F$302,F59,Sandown!$J$2:$J$302)</f>
        <v>0</v>
      </c>
      <c r="J59" s="3">
        <f>sumif('RT 10K'!$F$2:$F$300,F59,'RT 10K'!$J$2:$J$300)</f>
        <v>0</v>
      </c>
      <c r="K59" s="3">
        <f>sumif('Manch Half'!$F$2:$F$301,F59,'Manch Half'!$J$2:$J$301)</f>
        <v>0</v>
      </c>
      <c r="L59" s="2">
        <f t="shared" si="2"/>
        <v>30.625</v>
      </c>
    </row>
    <row r="60">
      <c r="A60" s="1" t="s">
        <v>157</v>
      </c>
      <c r="B60" s="1" t="s">
        <v>158</v>
      </c>
      <c r="C60" s="1" t="s">
        <v>33</v>
      </c>
      <c r="D60" s="1">
        <v>48.0</v>
      </c>
      <c r="E60" s="1" t="s">
        <v>8</v>
      </c>
      <c r="F60" s="6" t="str">
        <f t="shared" si="1"/>
        <v>AnnKingslandFGDTC</v>
      </c>
      <c r="G60" s="2">
        <f>sumif('Track 5K'!$F$2:$F$301,F60,'Track 5K'!$J$2:$J$301)</f>
        <v>0</v>
      </c>
      <c r="H60" s="3">
        <f>sumif(Luti!$F$2:$F$304,F60,Luti!$J$2:$J$304)</f>
        <v>0</v>
      </c>
      <c r="I60" s="3">
        <f>sumif(Sandown!$F$2:$F$302,F60,Sandown!$J$2:$J$302)</f>
        <v>30</v>
      </c>
      <c r="J60" s="3">
        <f>sumif('RT 10K'!$F$2:$F$300,F60,'RT 10K'!$J$2:$J$300)</f>
        <v>0</v>
      </c>
      <c r="K60" s="3">
        <f>sumif('Manch Half'!$F$2:$F$301,F60,'Manch Half'!$J$2:$J$301)</f>
        <v>0</v>
      </c>
      <c r="L60" s="2">
        <f t="shared" si="2"/>
        <v>30</v>
      </c>
    </row>
    <row r="61">
      <c r="A61" s="1" t="s">
        <v>159</v>
      </c>
      <c r="B61" s="1" t="s">
        <v>160</v>
      </c>
      <c r="C61" s="1" t="s">
        <v>33</v>
      </c>
      <c r="D61" s="1">
        <v>22.0</v>
      </c>
      <c r="E61" s="1" t="s">
        <v>8</v>
      </c>
      <c r="F61" s="6" t="str">
        <f t="shared" si="1"/>
        <v>SadieFarnsworthFGDTC</v>
      </c>
      <c r="G61" s="2">
        <f>sumif('Track 5K'!$F$2:$F$301,F61,'Track 5K'!$J$2:$J$301)</f>
        <v>30</v>
      </c>
      <c r="H61" s="3">
        <f>sumif(Luti!$F$2:$F$304,F61,Luti!$J$2:$J$304)</f>
        <v>0</v>
      </c>
      <c r="I61" s="3">
        <f>sumif(Sandown!$F$2:$F$302,F61,Sandown!$J$2:$J$302)</f>
        <v>0</v>
      </c>
      <c r="J61" s="3">
        <f>sumif('RT 10K'!$F$2:$F$300,F61,'RT 10K'!$J$2:$J$300)</f>
        <v>0</v>
      </c>
      <c r="K61" s="3">
        <f>sumif('Manch Half'!$F$2:$F$301,F61,'Manch Half'!$J$2:$J$301)</f>
        <v>0</v>
      </c>
      <c r="L61" s="2">
        <f t="shared" si="2"/>
        <v>30</v>
      </c>
    </row>
    <row r="62">
      <c r="A62" s="1" t="s">
        <v>161</v>
      </c>
      <c r="B62" s="1" t="s">
        <v>162</v>
      </c>
      <c r="C62" s="1" t="s">
        <v>33</v>
      </c>
      <c r="D62" s="1">
        <v>45.0</v>
      </c>
      <c r="E62" s="1" t="s">
        <v>9</v>
      </c>
      <c r="F62" s="6" t="str">
        <f t="shared" si="1"/>
        <v>YukikoBurnettFUVRC</v>
      </c>
      <c r="G62" s="2">
        <f>sumif('Track 5K'!$F$2:$F$301,F62,'Track 5K'!$J$2:$J$301)</f>
        <v>0</v>
      </c>
      <c r="H62" s="3">
        <f>sumif(Luti!$F$2:$F$304,F62,Luti!$J$2:$J$304)</f>
        <v>0</v>
      </c>
      <c r="I62" s="3">
        <f>sumif(Sandown!$F$2:$F$302,F62,Sandown!$J$2:$J$302)</f>
        <v>0</v>
      </c>
      <c r="J62" s="3">
        <f>sumif('RT 10K'!$F$2:$F$300,F62,'RT 10K'!$J$2:$J$300)</f>
        <v>30</v>
      </c>
      <c r="K62" s="3">
        <f>sumif('Manch Half'!$F$2:$F$301,F62,'Manch Half'!$J$2:$J$301)</f>
        <v>0</v>
      </c>
      <c r="L62" s="2">
        <f t="shared" si="2"/>
        <v>30</v>
      </c>
    </row>
    <row r="63">
      <c r="A63" s="1" t="s">
        <v>163</v>
      </c>
      <c r="B63" s="1" t="s">
        <v>164</v>
      </c>
      <c r="C63" s="1" t="s">
        <v>33</v>
      </c>
      <c r="D63" s="1">
        <v>58.0</v>
      </c>
      <c r="E63" s="1" t="s">
        <v>8</v>
      </c>
      <c r="F63" s="6" t="str">
        <f t="shared" si="1"/>
        <v>JeanManningFGDTC</v>
      </c>
      <c r="G63" s="2">
        <f>sumif('Track 5K'!$F$2:$F$301,F63,'Track 5K'!$J$2:$J$301)</f>
        <v>0.6640625</v>
      </c>
      <c r="H63" s="3">
        <f>sumif(Luti!$F$2:$F$304,F63,Luti!$J$2:$J$304)</f>
        <v>8.125</v>
      </c>
      <c r="I63" s="3">
        <f>sumif(Sandown!$F$2:$F$302,F63,Sandown!$J$2:$J$302)</f>
        <v>18.75</v>
      </c>
      <c r="J63" s="3">
        <f>sumif('RT 10K'!$F$2:$F$300,F63,'RT 10K'!$J$2:$J$300)</f>
        <v>0</v>
      </c>
      <c r="K63" s="3">
        <f>sumif('Manch Half'!$F$2:$F$301,F63,'Manch Half'!$J$2:$J$301)</f>
        <v>0</v>
      </c>
      <c r="L63" s="2">
        <f t="shared" si="2"/>
        <v>27.5390625</v>
      </c>
    </row>
    <row r="64">
      <c r="A64" s="1" t="s">
        <v>93</v>
      </c>
      <c r="B64" s="1" t="s">
        <v>165</v>
      </c>
      <c r="C64" s="1" t="s">
        <v>33</v>
      </c>
      <c r="D64" s="1">
        <v>62.0</v>
      </c>
      <c r="E64" s="1" t="s">
        <v>10</v>
      </c>
      <c r="F64" s="7" t="str">
        <f t="shared" si="1"/>
        <v>DonnaDostieFMILL</v>
      </c>
      <c r="G64" s="2">
        <f>sumif('Track 5K'!$F$2:$F$301,F64,'Track 5K'!$J$2:$J$301)</f>
        <v>0</v>
      </c>
      <c r="H64" s="3">
        <f>sumif(Luti!$F$2:$F$304,F64,Luti!$J$2:$J$304)</f>
        <v>0</v>
      </c>
      <c r="I64" s="3">
        <f>sumif(Sandown!$F$2:$F$302,F64,Sandown!$J$2:$J$302)</f>
        <v>0</v>
      </c>
      <c r="J64" s="3">
        <f>sumif('RT 10K'!$F$2:$F$300,F64,'RT 10K'!$J$2:$J$300)</f>
        <v>0</v>
      </c>
      <c r="K64" s="3">
        <f>sumif('Manch Half'!$F$2:$F$301,F64,'Manch Half'!$J$2:$J$301)</f>
        <v>27.5</v>
      </c>
      <c r="L64" s="2">
        <f t="shared" si="2"/>
        <v>27.5</v>
      </c>
    </row>
    <row r="65">
      <c r="A65" s="1" t="s">
        <v>166</v>
      </c>
      <c r="B65" s="1" t="s">
        <v>167</v>
      </c>
      <c r="C65" s="1" t="s">
        <v>33</v>
      </c>
      <c r="D65" s="1">
        <v>46.0</v>
      </c>
      <c r="E65" s="1" t="s">
        <v>7</v>
      </c>
      <c r="F65" s="6" t="str">
        <f t="shared" si="1"/>
        <v>KellyAschbrennerFGCS</v>
      </c>
      <c r="G65" s="2">
        <f>sumif('Track 5K'!$F$2:$F$301,F65,'Track 5K'!$J$2:$J$301)</f>
        <v>3.125</v>
      </c>
      <c r="H65" s="3">
        <f>sumif(Luti!$F$2:$F$304,F65,Luti!$J$2:$J$304)</f>
        <v>0</v>
      </c>
      <c r="I65" s="3">
        <f>sumif(Sandown!$F$2:$F$302,F65,Sandown!$J$2:$J$302)</f>
        <v>22.5</v>
      </c>
      <c r="J65" s="3">
        <f>sumif('RT 10K'!$F$2:$F$300,F65,'RT 10K'!$J$2:$J$300)</f>
        <v>0</v>
      </c>
      <c r="K65" s="3">
        <f>sumif('Manch Half'!$F$2:$F$301,F65,'Manch Half'!$J$2:$J$301)</f>
        <v>0</v>
      </c>
      <c r="L65" s="2">
        <f t="shared" si="2"/>
        <v>25.625</v>
      </c>
    </row>
    <row r="66">
      <c r="A66" s="1" t="s">
        <v>168</v>
      </c>
      <c r="B66" s="1" t="s">
        <v>169</v>
      </c>
      <c r="C66" s="1" t="s">
        <v>33</v>
      </c>
      <c r="D66" s="1">
        <v>31.0</v>
      </c>
      <c r="E66" s="1" t="s">
        <v>9</v>
      </c>
      <c r="F66" s="6" t="str">
        <f t="shared" si="1"/>
        <v>KeriannKetchamFUVRC</v>
      </c>
      <c r="G66" s="2">
        <f>sumif('Track 5K'!$F$2:$F$301,F66,'Track 5K'!$J$2:$J$301)</f>
        <v>0.546875</v>
      </c>
      <c r="H66" s="3">
        <f>sumif(Luti!$F$2:$F$304,F66,Luti!$J$2:$J$304)</f>
        <v>0</v>
      </c>
      <c r="I66" s="3">
        <f>sumif(Sandown!$F$2:$F$302,F66,Sandown!$J$2:$J$302)</f>
        <v>25</v>
      </c>
      <c r="J66" s="3">
        <f>sumif('RT 10K'!$F$2:$F$300,F66,'RT 10K'!$J$2:$J$300)</f>
        <v>0</v>
      </c>
      <c r="K66" s="3">
        <f>sumif('Manch Half'!$F$2:$F$301,F66,'Manch Half'!$J$2:$J$301)</f>
        <v>0</v>
      </c>
      <c r="L66" s="2">
        <f t="shared" si="2"/>
        <v>25.546875</v>
      </c>
    </row>
    <row r="67">
      <c r="A67" s="1" t="s">
        <v>170</v>
      </c>
      <c r="B67" s="1" t="s">
        <v>47</v>
      </c>
      <c r="C67" s="1" t="s">
        <v>33</v>
      </c>
      <c r="D67" s="1">
        <v>56.0</v>
      </c>
      <c r="E67" s="1" t="s">
        <v>7</v>
      </c>
      <c r="F67" s="6" t="str">
        <f t="shared" si="1"/>
        <v>DianeCliffordFGCS</v>
      </c>
      <c r="G67" s="2">
        <f>sumif('Track 5K'!$F$2:$F$301,F67,'Track 5K'!$J$2:$J$301)</f>
        <v>0.1953125</v>
      </c>
      <c r="H67" s="3">
        <f>sumif(Luti!$F$2:$F$304,F67,Luti!$J$2:$J$304)</f>
        <v>2.8125</v>
      </c>
      <c r="I67" s="3">
        <f>sumif(Sandown!$F$2:$F$302,F67,Sandown!$J$2:$J$302)</f>
        <v>10.625</v>
      </c>
      <c r="J67" s="3">
        <f>sumif('RT 10K'!$F$2:$F$300,F67,'RT 10K'!$J$2:$J$300)</f>
        <v>11.875</v>
      </c>
      <c r="K67" s="3">
        <f>sumif('Manch Half'!$F$2:$F$301,F67,'Manch Half'!$J$2:$J$301)</f>
        <v>0</v>
      </c>
      <c r="L67" s="2">
        <f t="shared" si="2"/>
        <v>25.5078125</v>
      </c>
    </row>
    <row r="68">
      <c r="A68" s="1" t="s">
        <v>52</v>
      </c>
      <c r="B68" s="1" t="s">
        <v>171</v>
      </c>
      <c r="C68" s="1" t="s">
        <v>33</v>
      </c>
      <c r="D68" s="1">
        <v>62.0</v>
      </c>
      <c r="E68" s="1" t="s">
        <v>7</v>
      </c>
      <c r="F68" s="7" t="str">
        <f t="shared" si="1"/>
        <v>PriscillaFlynnFGCS</v>
      </c>
      <c r="G68" s="2">
        <f>sumif('Track 5K'!$F$2:$F$301,F68,'Track 5K'!$J$2:$J$301)</f>
        <v>0</v>
      </c>
      <c r="H68" s="3">
        <f>sumif(Luti!$F$2:$F$304,F68,Luti!$J$2:$J$304)</f>
        <v>0</v>
      </c>
      <c r="I68" s="3">
        <f>sumif(Sandown!$F$2:$F$302,F68,Sandown!$J$2:$J$302)</f>
        <v>0</v>
      </c>
      <c r="J68" s="3">
        <f>sumif('RT 10K'!$F$2:$F$300,F68,'RT 10K'!$J$2:$J$300)</f>
        <v>0</v>
      </c>
      <c r="K68" s="3">
        <f>sumif('Manch Half'!$F$2:$F$301,F68,'Manch Half'!$J$2:$J$301)</f>
        <v>25</v>
      </c>
      <c r="L68" s="2">
        <f t="shared" si="2"/>
        <v>25</v>
      </c>
    </row>
    <row r="69">
      <c r="A69" s="1" t="s">
        <v>172</v>
      </c>
      <c r="B69" s="1" t="s">
        <v>173</v>
      </c>
      <c r="C69" s="1" t="s">
        <v>33</v>
      </c>
      <c r="D69" s="1">
        <v>33.0</v>
      </c>
      <c r="E69" s="1" t="s">
        <v>8</v>
      </c>
      <c r="F69" s="6" t="str">
        <f t="shared" si="1"/>
        <v>JannaHrubyFGDTC</v>
      </c>
      <c r="G69" s="2">
        <f>sumif('Track 5K'!$F$2:$F$301,F69,'Track 5K'!$J$2:$J$301)</f>
        <v>1.015625</v>
      </c>
      <c r="H69" s="3">
        <f>sumif(Luti!$F$2:$F$304,F69,Luti!$J$2:$J$304)</f>
        <v>0</v>
      </c>
      <c r="I69" s="3">
        <f>sumif(Sandown!$F$2:$F$302,F69,Sandown!$J$2:$J$302)</f>
        <v>17.5</v>
      </c>
      <c r="J69" s="3">
        <f>sumif('RT 10K'!$F$2:$F$300,F69,'RT 10K'!$J$2:$J$300)</f>
        <v>0</v>
      </c>
      <c r="K69" s="3">
        <f>sumif('Manch Half'!$F$2:$F$301,F69,'Manch Half'!$J$2:$J$301)</f>
        <v>5.625</v>
      </c>
      <c r="L69" s="2">
        <f t="shared" si="2"/>
        <v>24.140625</v>
      </c>
    </row>
    <row r="70">
      <c r="A70" s="1" t="s">
        <v>174</v>
      </c>
      <c r="B70" s="1" t="s">
        <v>149</v>
      </c>
      <c r="C70" s="1" t="s">
        <v>33</v>
      </c>
      <c r="D70" s="1">
        <v>55.0</v>
      </c>
      <c r="E70" s="1" t="s">
        <v>10</v>
      </c>
      <c r="F70" s="6" t="str">
        <f t="shared" si="1"/>
        <v>DeborahMitchellFMILL</v>
      </c>
      <c r="G70" s="2">
        <f>sumif('Track 5K'!$F$2:$F$301,F70,'Track 5K'!$J$2:$J$301)</f>
        <v>0.703125</v>
      </c>
      <c r="H70" s="3">
        <f>sumif(Luti!$F$2:$F$304,F70,Luti!$J$2:$J$304)</f>
        <v>6.875</v>
      </c>
      <c r="I70" s="3">
        <f>sumif(Sandown!$F$2:$F$302,F70,Sandown!$J$2:$J$302)</f>
        <v>16.25</v>
      </c>
      <c r="J70" s="3">
        <f>sumif('RT 10K'!$F$2:$F$300,F70,'RT 10K'!$J$2:$J$300)</f>
        <v>0</v>
      </c>
      <c r="K70" s="3">
        <f>sumif('Manch Half'!$F$2:$F$301,F70,'Manch Half'!$J$2:$J$301)</f>
        <v>0</v>
      </c>
      <c r="L70" s="2">
        <f t="shared" si="2"/>
        <v>23.828125</v>
      </c>
    </row>
    <row r="71">
      <c r="A71" s="1" t="s">
        <v>175</v>
      </c>
      <c r="B71" s="1" t="s">
        <v>176</v>
      </c>
      <c r="C71" s="1" t="s">
        <v>33</v>
      </c>
      <c r="D71" s="1">
        <v>56.0</v>
      </c>
      <c r="E71" s="1" t="s">
        <v>7</v>
      </c>
      <c r="F71" s="6" t="str">
        <f t="shared" si="1"/>
        <v>DebraFontaineFGCS</v>
      </c>
      <c r="G71" s="2">
        <f>sumif('Track 5K'!$F$2:$F$301,F71,'Track 5K'!$J$2:$J$301)</f>
        <v>23.75</v>
      </c>
      <c r="H71" s="3">
        <f>sumif(Luti!$F$2:$F$304,F71,Luti!$J$2:$J$304)</f>
        <v>0</v>
      </c>
      <c r="I71" s="3">
        <f>sumif(Sandown!$F$2:$F$302,F71,Sandown!$J$2:$J$302)</f>
        <v>0</v>
      </c>
      <c r="J71" s="3">
        <f>sumif('RT 10K'!$F$2:$F$300,F71,'RT 10K'!$J$2:$J$300)</f>
        <v>0</v>
      </c>
      <c r="K71" s="3">
        <f>sumif('Manch Half'!$F$2:$F$301,F71,'Manch Half'!$J$2:$J$301)</f>
        <v>0</v>
      </c>
      <c r="L71" s="2">
        <f t="shared" si="2"/>
        <v>23.75</v>
      </c>
    </row>
    <row r="72">
      <c r="A72" s="1" t="s">
        <v>177</v>
      </c>
      <c r="B72" s="1" t="s">
        <v>178</v>
      </c>
      <c r="C72" s="1" t="s">
        <v>33</v>
      </c>
      <c r="D72" s="1">
        <v>40.0</v>
      </c>
      <c r="E72" s="1" t="s">
        <v>9</v>
      </c>
      <c r="F72" s="6" t="str">
        <f t="shared" si="1"/>
        <v>MadelineBotheFUVRC</v>
      </c>
      <c r="G72" s="2">
        <f>sumif('Track 5K'!$F$2:$F$301,F72,'Track 5K'!$J$2:$J$301)</f>
        <v>0</v>
      </c>
      <c r="H72" s="3">
        <f>sumif(Luti!$F$2:$F$304,F72,Luti!$J$2:$J$304)</f>
        <v>0</v>
      </c>
      <c r="I72" s="3">
        <f>sumif(Sandown!$F$2:$F$302,F72,Sandown!$J$2:$J$302)</f>
        <v>0</v>
      </c>
      <c r="J72" s="3">
        <f>sumif('RT 10K'!$F$2:$F$300,F72,'RT 10K'!$J$2:$J$300)</f>
        <v>23.75</v>
      </c>
      <c r="K72" s="3">
        <f>sumif('Manch Half'!$F$2:$F$301,F72,'Manch Half'!$J$2:$J$301)</f>
        <v>0</v>
      </c>
      <c r="L72" s="2">
        <f t="shared" si="2"/>
        <v>23.75</v>
      </c>
    </row>
    <row r="73">
      <c r="A73" s="1" t="s">
        <v>179</v>
      </c>
      <c r="B73" s="1" t="s">
        <v>180</v>
      </c>
      <c r="C73" s="1" t="s">
        <v>33</v>
      </c>
      <c r="D73" s="1">
        <v>54.0</v>
      </c>
      <c r="E73" s="1" t="s">
        <v>10</v>
      </c>
      <c r="F73" s="7" t="str">
        <f t="shared" si="1"/>
        <v>MicheleBogardusFMILL</v>
      </c>
      <c r="G73" s="2">
        <f>sumif('Track 5K'!$F$2:$F$301,F73,'Track 5K'!$J$2:$J$301)</f>
        <v>0</v>
      </c>
      <c r="H73" s="3">
        <f>sumif(Luti!$F$2:$F$304,F73,Luti!$J$2:$J$304)</f>
        <v>0</v>
      </c>
      <c r="I73" s="3">
        <f>sumif(Sandown!$F$2:$F$302,F73,Sandown!$J$2:$J$302)</f>
        <v>0</v>
      </c>
      <c r="J73" s="3">
        <f>sumif('RT 10K'!$F$2:$F$300,F73,'RT 10K'!$J$2:$J$300)</f>
        <v>0</v>
      </c>
      <c r="K73" s="3">
        <f>sumif('Manch Half'!$F$2:$F$301,F73,'Manch Half'!$J$2:$J$301)</f>
        <v>23.75</v>
      </c>
      <c r="L73" s="2">
        <f t="shared" si="2"/>
        <v>23.75</v>
      </c>
    </row>
    <row r="74">
      <c r="A74" s="1" t="s">
        <v>155</v>
      </c>
      <c r="B74" s="1" t="s">
        <v>181</v>
      </c>
      <c r="C74" s="1" t="s">
        <v>33</v>
      </c>
      <c r="D74" s="1">
        <v>27.0</v>
      </c>
      <c r="E74" s="1" t="s">
        <v>7</v>
      </c>
      <c r="F74" s="6" t="str">
        <f t="shared" si="1"/>
        <v>KatherineHiseyFGCS</v>
      </c>
      <c r="G74" s="2">
        <f>sumif('Track 5K'!$F$2:$F$301,F74,'Track 5K'!$J$2:$J$301)</f>
        <v>1.484375</v>
      </c>
      <c r="H74" s="3">
        <f>sumif(Luti!$F$2:$F$304,F74,Luti!$J$2:$J$304)</f>
        <v>0</v>
      </c>
      <c r="I74" s="3">
        <f>sumif(Sandown!$F$2:$F$302,F74,Sandown!$J$2:$J$302)</f>
        <v>0</v>
      </c>
      <c r="J74" s="3">
        <f>sumif('RT 10K'!$F$2:$F$300,F74,'RT 10K'!$J$2:$J$300)</f>
        <v>0</v>
      </c>
      <c r="K74" s="3">
        <f>sumif('Manch Half'!$F$2:$F$301,F74,'Manch Half'!$J$2:$J$301)</f>
        <v>21.25</v>
      </c>
      <c r="L74" s="2">
        <f t="shared" si="2"/>
        <v>22.734375</v>
      </c>
    </row>
    <row r="75">
      <c r="A75" s="1" t="s">
        <v>182</v>
      </c>
      <c r="B75" s="1" t="s">
        <v>183</v>
      </c>
      <c r="C75" s="1" t="s">
        <v>33</v>
      </c>
      <c r="D75" s="1">
        <v>34.0</v>
      </c>
      <c r="E75" s="1" t="s">
        <v>13</v>
      </c>
      <c r="F75" s="6" t="str">
        <f t="shared" si="1"/>
        <v>JessicaPopikFRA</v>
      </c>
      <c r="G75" s="2">
        <f>sumif('Track 5K'!$F$2:$F$301,F75,'Track 5K'!$J$2:$J$301)</f>
        <v>0</v>
      </c>
      <c r="H75" s="3">
        <f>sumif(Luti!$F$2:$F$304,F75,Luti!$J$2:$J$304)</f>
        <v>22.5</v>
      </c>
      <c r="I75" s="3">
        <f>sumif(Sandown!$F$2:$F$302,F75,Sandown!$J$2:$J$302)</f>
        <v>0</v>
      </c>
      <c r="J75" s="3">
        <f>sumif('RT 10K'!$F$2:$F$300,F75,'RT 10K'!$J$2:$J$300)</f>
        <v>0</v>
      </c>
      <c r="K75" s="3">
        <f>sumif('Manch Half'!$F$2:$F$301,F75,'Manch Half'!$J$2:$J$301)</f>
        <v>0</v>
      </c>
      <c r="L75" s="2">
        <f t="shared" si="2"/>
        <v>22.5</v>
      </c>
    </row>
    <row r="76">
      <c r="A76" s="1" t="s">
        <v>56</v>
      </c>
      <c r="B76" s="1" t="s">
        <v>57</v>
      </c>
      <c r="C76" s="1" t="s">
        <v>33</v>
      </c>
      <c r="D76" s="1">
        <v>42.0</v>
      </c>
      <c r="E76" s="1" t="s">
        <v>7</v>
      </c>
      <c r="F76" s="6" t="str">
        <f t="shared" si="1"/>
        <v>EmilyCunhaFGCS</v>
      </c>
      <c r="G76" s="2">
        <f>sumif('Track 5K'!$F$2:$F$301,F76,'Track 5K'!$J$2:$J$301)</f>
        <v>0.2734375</v>
      </c>
      <c r="H76" s="3">
        <f>sumif(Luti!$F$2:$F$304,F76,Luti!$J$2:$J$304)</f>
        <v>2.03125</v>
      </c>
      <c r="I76" s="3">
        <f>sumif(Sandown!$F$2:$F$302,F76,Sandown!$J$2:$J$302)</f>
        <v>7.5</v>
      </c>
      <c r="J76" s="3">
        <f>sumif('RT 10K'!$F$2:$F$300,F76,'RT 10K'!$J$2:$J$300)</f>
        <v>10</v>
      </c>
      <c r="K76" s="3">
        <f>sumif('Manch Half'!$F$2:$F$301,F76,'Manch Half'!$J$2:$J$301)</f>
        <v>2.03125</v>
      </c>
      <c r="L76" s="2">
        <f t="shared" si="2"/>
        <v>21.8359375</v>
      </c>
    </row>
    <row r="77">
      <c r="A77" s="1" t="s">
        <v>184</v>
      </c>
      <c r="B77" s="1" t="s">
        <v>185</v>
      </c>
      <c r="C77" s="1" t="s">
        <v>33</v>
      </c>
      <c r="D77" s="1">
        <v>44.0</v>
      </c>
      <c r="E77" s="1" t="s">
        <v>10</v>
      </c>
      <c r="F77" s="6" t="str">
        <f t="shared" si="1"/>
        <v>ErickaSwettFMILL</v>
      </c>
      <c r="G77" s="2">
        <f>sumif('Track 5K'!$F$2:$F$301,F77,'Track 5K'!$J$2:$J$301)</f>
        <v>0.25390625</v>
      </c>
      <c r="H77" s="3">
        <f>sumif(Luti!$F$2:$F$304,F77,Luti!$J$2:$J$304)</f>
        <v>0</v>
      </c>
      <c r="I77" s="3">
        <f>sumif(Sandown!$F$2:$F$302,F77,Sandown!$J$2:$J$302)</f>
        <v>10</v>
      </c>
      <c r="J77" s="3">
        <f>sumif('RT 10K'!$F$2:$F$300,F77,'RT 10K'!$J$2:$J$300)</f>
        <v>0</v>
      </c>
      <c r="K77" s="3">
        <f>sumif('Manch Half'!$F$2:$F$301,F77,'Manch Half'!$J$2:$J$301)</f>
        <v>11.25</v>
      </c>
      <c r="L77" s="2">
        <f t="shared" si="2"/>
        <v>21.50390625</v>
      </c>
    </row>
    <row r="78">
      <c r="A78" s="1" t="s">
        <v>186</v>
      </c>
      <c r="B78" s="1" t="s">
        <v>187</v>
      </c>
      <c r="C78" s="1" t="s">
        <v>33</v>
      </c>
      <c r="D78" s="1">
        <v>37.0</v>
      </c>
      <c r="E78" s="1" t="s">
        <v>10</v>
      </c>
      <c r="F78" s="6" t="str">
        <f t="shared" si="1"/>
        <v>MichelleCremoneFMILL</v>
      </c>
      <c r="G78" s="2">
        <f>sumif('Track 5K'!$F$2:$F$301,F78,'Track 5K'!$J$2:$J$301)</f>
        <v>1.40625</v>
      </c>
      <c r="H78" s="3">
        <f>sumif(Luti!$F$2:$F$304,F78,Luti!$J$2:$J$304)</f>
        <v>0</v>
      </c>
      <c r="I78" s="3">
        <f>sumif(Sandown!$F$2:$F$302,F78,Sandown!$J$2:$J$302)</f>
        <v>20</v>
      </c>
      <c r="J78" s="3">
        <f>sumif('RT 10K'!$F$2:$F$300,F78,'RT 10K'!$J$2:$J$300)</f>
        <v>0</v>
      </c>
      <c r="K78" s="3">
        <f>sumif('Manch Half'!$F$2:$F$301,F78,'Manch Half'!$J$2:$J$301)</f>
        <v>0</v>
      </c>
      <c r="L78" s="2">
        <f t="shared" si="2"/>
        <v>21.40625</v>
      </c>
    </row>
    <row r="79">
      <c r="A79" s="1" t="s">
        <v>188</v>
      </c>
      <c r="B79" s="1" t="s">
        <v>189</v>
      </c>
      <c r="C79" s="1" t="s">
        <v>33</v>
      </c>
      <c r="D79" s="1">
        <v>31.0</v>
      </c>
      <c r="E79" s="1" t="s">
        <v>9</v>
      </c>
      <c r="F79" s="6" t="str">
        <f t="shared" si="1"/>
        <v>CaraBaskinFUVRC</v>
      </c>
      <c r="G79" s="2">
        <f>sumif('Track 5K'!$F$2:$F$301,F79,'Track 5K'!$J$2:$J$301)</f>
        <v>21.25</v>
      </c>
      <c r="H79" s="3">
        <f>sumif(Luti!$F$2:$F$304,F79,Luti!$J$2:$J$304)</f>
        <v>0</v>
      </c>
      <c r="I79" s="3">
        <f>sumif(Sandown!$F$2:$F$302,F79,Sandown!$J$2:$J$302)</f>
        <v>0</v>
      </c>
      <c r="J79" s="3">
        <f>sumif('RT 10K'!$F$2:$F$300,F79,'RT 10K'!$J$2:$J$300)</f>
        <v>0</v>
      </c>
      <c r="K79" s="3">
        <f>sumif('Manch Half'!$F$2:$F$301,F79,'Manch Half'!$J$2:$J$301)</f>
        <v>0</v>
      </c>
      <c r="L79" s="2">
        <f t="shared" si="2"/>
        <v>21.25</v>
      </c>
    </row>
    <row r="80">
      <c r="A80" s="1" t="s">
        <v>36</v>
      </c>
      <c r="B80" s="1" t="s">
        <v>190</v>
      </c>
      <c r="C80" s="1" t="s">
        <v>33</v>
      </c>
      <c r="D80" s="1">
        <v>48.0</v>
      </c>
      <c r="E80" s="1" t="s">
        <v>14</v>
      </c>
      <c r="F80" s="6" t="str">
        <f t="shared" si="1"/>
        <v>MelissaLombardFMRM</v>
      </c>
      <c r="G80" s="2">
        <f>sumif('Track 5K'!$F$2:$F$301,F80,'Track 5K'!$J$2:$J$301)</f>
        <v>0</v>
      </c>
      <c r="H80" s="3">
        <f>sumif(Luti!$F$2:$F$304,F80,Luti!$J$2:$J$304)</f>
        <v>21.25</v>
      </c>
      <c r="I80" s="3">
        <f>sumif(Sandown!$F$2:$F$302,F80,Sandown!$J$2:$J$302)</f>
        <v>0</v>
      </c>
      <c r="J80" s="3">
        <f>sumif('RT 10K'!$F$2:$F$300,F80,'RT 10K'!$J$2:$J$300)</f>
        <v>0</v>
      </c>
      <c r="K80" s="3">
        <f>sumif('Manch Half'!$F$2:$F$301,F80,'Manch Half'!$J$2:$J$301)</f>
        <v>0</v>
      </c>
      <c r="L80" s="2">
        <f t="shared" si="2"/>
        <v>21.25</v>
      </c>
    </row>
    <row r="81">
      <c r="A81" s="1" t="s">
        <v>191</v>
      </c>
      <c r="B81" s="1" t="s">
        <v>192</v>
      </c>
      <c r="C81" s="1" t="s">
        <v>33</v>
      </c>
      <c r="D81" s="1">
        <v>46.0</v>
      </c>
      <c r="E81" s="1" t="s">
        <v>8</v>
      </c>
      <c r="F81" s="7" t="str">
        <f t="shared" si="1"/>
        <v>RebeccaNoeFGDTC</v>
      </c>
      <c r="G81" s="2">
        <f>sumif('Track 5K'!$F$2:$F$301,F81,'Track 5K'!$J$2:$J$301)</f>
        <v>0</v>
      </c>
      <c r="H81" s="3">
        <f>sumif(Luti!$F$2:$F$304,F81,Luti!$J$2:$J$304)</f>
        <v>0</v>
      </c>
      <c r="I81" s="3">
        <f>sumif(Sandown!$F$2:$F$302,F81,Sandown!$J$2:$J$302)</f>
        <v>0</v>
      </c>
      <c r="J81" s="3">
        <f>sumif('RT 10K'!$F$2:$F$300,F81,'RT 10K'!$J$2:$J$300)</f>
        <v>0</v>
      </c>
      <c r="K81" s="3">
        <f>sumif('Manch Half'!$F$2:$F$301,F81,'Manch Half'!$J$2:$J$301)</f>
        <v>20</v>
      </c>
      <c r="L81" s="2">
        <f t="shared" si="2"/>
        <v>20</v>
      </c>
    </row>
    <row r="82">
      <c r="A82" s="1" t="s">
        <v>193</v>
      </c>
      <c r="B82" s="1" t="s">
        <v>48</v>
      </c>
      <c r="C82" s="1" t="s">
        <v>33</v>
      </c>
      <c r="D82" s="1">
        <v>39.0</v>
      </c>
      <c r="E82" s="1" t="s">
        <v>8</v>
      </c>
      <c r="F82" s="6" t="str">
        <f t="shared" si="1"/>
        <v>AllysonScottFGDTC</v>
      </c>
      <c r="G82" s="2">
        <f>sumif('Track 5K'!$F$2:$F$301,F82,'Track 5K'!$J$2:$J$301)</f>
        <v>0</v>
      </c>
      <c r="H82" s="3">
        <f>sumif(Luti!$F$2:$F$304,F82,Luti!$J$2:$J$304)</f>
        <v>5.625</v>
      </c>
      <c r="I82" s="3">
        <f>sumif(Sandown!$F$2:$F$302,F82,Sandown!$J$2:$J$302)</f>
        <v>13.75</v>
      </c>
      <c r="J82" s="3">
        <f>sumif('RT 10K'!$F$2:$F$300,F82,'RT 10K'!$J$2:$J$300)</f>
        <v>0</v>
      </c>
      <c r="K82" s="3">
        <f>sumif('Manch Half'!$F$2:$F$301,F82,'Manch Half'!$J$2:$J$301)</f>
        <v>0</v>
      </c>
      <c r="L82" s="2">
        <f t="shared" si="2"/>
        <v>19.375</v>
      </c>
    </row>
    <row r="83">
      <c r="A83" s="1" t="s">
        <v>194</v>
      </c>
      <c r="B83" s="1" t="s">
        <v>195</v>
      </c>
      <c r="C83" s="1" t="s">
        <v>33</v>
      </c>
      <c r="D83" s="1">
        <v>25.0</v>
      </c>
      <c r="E83" s="1" t="s">
        <v>9</v>
      </c>
      <c r="F83" s="6" t="str">
        <f t="shared" si="1"/>
        <v>SaraVannahFUVRC</v>
      </c>
      <c r="G83" s="2">
        <f>sumif('Track 5K'!$F$2:$F$301,F83,'Track 5K'!$J$2:$J$301)</f>
        <v>18.75</v>
      </c>
      <c r="H83" s="3">
        <f>sumif(Luti!$F$2:$F$304,F83,Luti!$J$2:$J$304)</f>
        <v>0</v>
      </c>
      <c r="I83" s="3">
        <f>sumif(Sandown!$F$2:$F$302,F83,Sandown!$J$2:$J$302)</f>
        <v>0</v>
      </c>
      <c r="J83" s="3">
        <f>sumif('RT 10K'!$F$2:$F$300,F83,'RT 10K'!$J$2:$J$300)</f>
        <v>0</v>
      </c>
      <c r="K83" s="3">
        <f>sumif('Manch Half'!$F$2:$F$301,F83,'Manch Half'!$J$2:$J$301)</f>
        <v>0</v>
      </c>
      <c r="L83" s="2">
        <f t="shared" si="2"/>
        <v>18.75</v>
      </c>
    </row>
    <row r="84">
      <c r="A84" s="1" t="s">
        <v>196</v>
      </c>
      <c r="B84" s="1" t="s">
        <v>197</v>
      </c>
      <c r="C84" s="1" t="s">
        <v>33</v>
      </c>
      <c r="D84" s="1">
        <v>47.0</v>
      </c>
      <c r="E84" s="1" t="s">
        <v>9</v>
      </c>
      <c r="F84" s="6" t="str">
        <f t="shared" si="1"/>
        <v>KatieFarisFUVRC</v>
      </c>
      <c r="G84" s="2">
        <f>sumif('Track 5K'!$F$2:$F$301,F84,'Track 5K'!$J$2:$J$301)</f>
        <v>0</v>
      </c>
      <c r="H84" s="3">
        <f>sumif(Luti!$F$2:$F$304,F84,Luti!$J$2:$J$304)</f>
        <v>0</v>
      </c>
      <c r="I84" s="3">
        <f>sumif(Sandown!$F$2:$F$302,F84,Sandown!$J$2:$J$302)</f>
        <v>0</v>
      </c>
      <c r="J84" s="3">
        <f>sumif('RT 10K'!$F$2:$F$300,F84,'RT 10K'!$J$2:$J$300)</f>
        <v>18.75</v>
      </c>
      <c r="K84" s="3">
        <f>sumif('Manch Half'!$F$2:$F$301,F84,'Manch Half'!$J$2:$J$301)</f>
        <v>0</v>
      </c>
      <c r="L84" s="2">
        <f t="shared" si="2"/>
        <v>18.75</v>
      </c>
    </row>
    <row r="85">
      <c r="A85" s="1" t="s">
        <v>198</v>
      </c>
      <c r="B85" s="1" t="s">
        <v>199</v>
      </c>
      <c r="C85" s="1" t="s">
        <v>33</v>
      </c>
      <c r="D85" s="1">
        <v>43.0</v>
      </c>
      <c r="E85" s="1" t="s">
        <v>8</v>
      </c>
      <c r="F85" s="7" t="str">
        <f t="shared" si="1"/>
        <v>BarbaraHolmesFGDTC</v>
      </c>
      <c r="G85" s="2">
        <f>sumif('Track 5K'!$F$2:$F$301,F85,'Track 5K'!$J$2:$J$301)</f>
        <v>0</v>
      </c>
      <c r="H85" s="3">
        <f>sumif(Luti!$F$2:$F$304,F85,Luti!$J$2:$J$304)</f>
        <v>0</v>
      </c>
      <c r="I85" s="3">
        <f>sumif(Sandown!$F$2:$F$302,F85,Sandown!$J$2:$J$302)</f>
        <v>0</v>
      </c>
      <c r="J85" s="3">
        <f>sumif('RT 10K'!$F$2:$F$300,F85,'RT 10K'!$J$2:$J$300)</f>
        <v>0</v>
      </c>
      <c r="K85" s="3">
        <f>sumif('Manch Half'!$F$2:$F$301,F85,'Manch Half'!$J$2:$J$301)</f>
        <v>18.75</v>
      </c>
      <c r="L85" s="2">
        <f t="shared" si="2"/>
        <v>18.75</v>
      </c>
    </row>
    <row r="86">
      <c r="A86" s="1" t="s">
        <v>60</v>
      </c>
      <c r="B86" s="1" t="s">
        <v>61</v>
      </c>
      <c r="C86" s="1" t="s">
        <v>33</v>
      </c>
      <c r="D86" s="1">
        <v>44.0</v>
      </c>
      <c r="E86" s="1" t="s">
        <v>7</v>
      </c>
      <c r="F86" s="6" t="str">
        <f t="shared" si="1"/>
        <v>JohannaLisle NewboldFGCS</v>
      </c>
      <c r="G86" s="2">
        <f>sumif('Track 5K'!$F$2:$F$301,F86,'Track 5K'!$J$2:$J$301)</f>
        <v>0.0927734375</v>
      </c>
      <c r="H86" s="3">
        <f>sumif(Luti!$F$2:$F$304,F86,Luti!$J$2:$J$304)</f>
        <v>1.71875</v>
      </c>
      <c r="I86" s="3">
        <f>sumif(Sandown!$F$2:$F$302,F86,Sandown!$J$2:$J$302)</f>
        <v>5.9375</v>
      </c>
      <c r="J86" s="3">
        <f>sumif('RT 10K'!$F$2:$F$300,F86,'RT 10K'!$J$2:$J$300)</f>
        <v>8.75</v>
      </c>
      <c r="K86" s="3">
        <f>sumif('Manch Half'!$F$2:$F$301,F86,'Manch Half'!$J$2:$J$301)</f>
        <v>1.40625</v>
      </c>
      <c r="L86" s="2">
        <f t="shared" si="2"/>
        <v>17.90527344</v>
      </c>
    </row>
    <row r="87">
      <c r="A87" s="1" t="s">
        <v>200</v>
      </c>
      <c r="B87" s="1" t="s">
        <v>201</v>
      </c>
      <c r="C87" s="1" t="s">
        <v>33</v>
      </c>
      <c r="D87" s="1">
        <v>47.0</v>
      </c>
      <c r="E87" s="1" t="s">
        <v>10</v>
      </c>
      <c r="F87" s="6" t="str">
        <f t="shared" si="1"/>
        <v>TinaDepaoloFMILL</v>
      </c>
      <c r="G87" s="2">
        <f>sumif('Track 5K'!$F$2:$F$301,F87,'Track 5K'!$J$2:$J$301)</f>
        <v>0.9375</v>
      </c>
      <c r="H87" s="3">
        <f>sumif(Luti!$F$2:$F$304,F87,Luti!$J$2:$J$304)</f>
        <v>4.375</v>
      </c>
      <c r="I87" s="3">
        <f>sumif(Sandown!$F$2:$F$302,F87,Sandown!$J$2:$J$302)</f>
        <v>12.5</v>
      </c>
      <c r="J87" s="3">
        <f>sumif('RT 10K'!$F$2:$F$300,F87,'RT 10K'!$J$2:$J$300)</f>
        <v>0</v>
      </c>
      <c r="K87" s="3">
        <f>sumif('Manch Half'!$F$2:$F$301,F87,'Manch Half'!$J$2:$J$301)</f>
        <v>0</v>
      </c>
      <c r="L87" s="2">
        <f t="shared" si="2"/>
        <v>17.8125</v>
      </c>
    </row>
    <row r="88">
      <c r="A88" s="1" t="s">
        <v>202</v>
      </c>
      <c r="B88" s="1" t="s">
        <v>197</v>
      </c>
      <c r="C88" s="1" t="s">
        <v>33</v>
      </c>
      <c r="D88" s="8">
        <v>20.0</v>
      </c>
      <c r="E88" s="1" t="s">
        <v>9</v>
      </c>
      <c r="F88" s="6" t="str">
        <f t="shared" si="1"/>
        <v>MeganFarisFUVRC</v>
      </c>
      <c r="G88" s="2">
        <f>sumif('Track 5K'!$F$2:$F$301,F88,'Track 5K'!$J$2:$J$301)</f>
        <v>0</v>
      </c>
      <c r="H88" s="3">
        <f>sumif(Luti!$F$2:$F$304,F88,Luti!$J$2:$J$304)</f>
        <v>0</v>
      </c>
      <c r="I88" s="3">
        <f>sumif(Sandown!$F$2:$F$302,F88,Sandown!$J$2:$J$302)</f>
        <v>0</v>
      </c>
      <c r="J88" s="3">
        <f>sumif('RT 10K'!$F$2:$F$300,F88,'RT 10K'!$J$2:$J$300)</f>
        <v>17.5</v>
      </c>
      <c r="K88" s="3">
        <f>sumif('Manch Half'!$F$2:$F$301,F88,'Manch Half'!$J$2:$J$301)</f>
        <v>0</v>
      </c>
      <c r="L88" s="2">
        <f t="shared" si="2"/>
        <v>17.5</v>
      </c>
    </row>
    <row r="89">
      <c r="A89" s="1" t="s">
        <v>147</v>
      </c>
      <c r="B89" s="1" t="s">
        <v>203</v>
      </c>
      <c r="C89" s="1" t="s">
        <v>33</v>
      </c>
      <c r="D89" s="1">
        <v>61.0</v>
      </c>
      <c r="E89" s="1" t="s">
        <v>10</v>
      </c>
      <c r="F89" s="7" t="str">
        <f t="shared" si="1"/>
        <v>BethDroletteFMILL</v>
      </c>
      <c r="G89" s="2">
        <f>sumif('Track 5K'!$F$2:$F$301,F89,'Track 5K'!$J$2:$J$301)</f>
        <v>0</v>
      </c>
      <c r="H89" s="3">
        <f>sumif(Luti!$F$2:$F$304,F89,Luti!$J$2:$J$304)</f>
        <v>0</v>
      </c>
      <c r="I89" s="3">
        <f>sumif(Sandown!$F$2:$F$302,F89,Sandown!$J$2:$J$302)</f>
        <v>0</v>
      </c>
      <c r="J89" s="3">
        <f>sumif('RT 10K'!$F$2:$F$300,F89,'RT 10K'!$J$2:$J$300)</f>
        <v>0</v>
      </c>
      <c r="K89" s="3">
        <f>sumif('Manch Half'!$F$2:$F$301,F89,'Manch Half'!$J$2:$J$301)</f>
        <v>17.5</v>
      </c>
      <c r="L89" s="2">
        <f t="shared" si="2"/>
        <v>17.5</v>
      </c>
    </row>
    <row r="90">
      <c r="A90" s="1" t="s">
        <v>179</v>
      </c>
      <c r="B90" s="1" t="s">
        <v>166</v>
      </c>
      <c r="C90" s="1" t="s">
        <v>33</v>
      </c>
      <c r="D90" s="1">
        <v>48.0</v>
      </c>
      <c r="E90" s="1" t="s">
        <v>10</v>
      </c>
      <c r="F90" s="6" t="str">
        <f t="shared" si="1"/>
        <v>MicheleKellyFMILL</v>
      </c>
      <c r="G90" s="2">
        <f>sumif('Track 5K'!$F$2:$F$301,F90,'Track 5K'!$J$2:$J$301)</f>
        <v>0.21484375</v>
      </c>
      <c r="H90" s="3">
        <f>sumif(Luti!$F$2:$F$304,F90,Luti!$J$2:$J$304)</f>
        <v>3.4375</v>
      </c>
      <c r="I90" s="3">
        <f>sumif(Sandown!$F$2:$F$302,F90,Sandown!$J$2:$J$302)</f>
        <v>9.375</v>
      </c>
      <c r="J90" s="3">
        <f>sumif('RT 10K'!$F$2:$F$300,F90,'RT 10K'!$J$2:$J$300)</f>
        <v>0</v>
      </c>
      <c r="K90" s="3">
        <f>sumif('Manch Half'!$F$2:$F$301,F90,'Manch Half'!$J$2:$J$301)</f>
        <v>3.4375</v>
      </c>
      <c r="L90" s="2">
        <f t="shared" si="2"/>
        <v>16.46484375</v>
      </c>
    </row>
    <row r="91">
      <c r="A91" s="1" t="s">
        <v>36</v>
      </c>
      <c r="B91" s="1" t="s">
        <v>204</v>
      </c>
      <c r="C91" s="1" t="s">
        <v>33</v>
      </c>
      <c r="D91" s="1">
        <v>54.0</v>
      </c>
      <c r="E91" s="1" t="s">
        <v>9</v>
      </c>
      <c r="F91" s="6" t="str">
        <f t="shared" si="1"/>
        <v>MelissaHermanFUVRC</v>
      </c>
      <c r="G91" s="2">
        <f>sumif('Track 5K'!$F$2:$F$301,F91,'Track 5K'!$J$2:$J$301)</f>
        <v>16.25</v>
      </c>
      <c r="H91" s="3">
        <f>sumif(Luti!$F$2:$F$304,F91,Luti!$J$2:$J$304)</f>
        <v>0</v>
      </c>
      <c r="I91" s="3">
        <f>sumif(Sandown!$F$2:$F$302,F91,Sandown!$J$2:$J$302)</f>
        <v>0</v>
      </c>
      <c r="J91" s="3">
        <f>sumif('RT 10K'!$F$2:$F$300,F91,'RT 10K'!$J$2:$J$300)</f>
        <v>0</v>
      </c>
      <c r="K91" s="3">
        <f>sumif('Manch Half'!$F$2:$F$301,F91,'Manch Half'!$J$2:$J$301)</f>
        <v>0</v>
      </c>
      <c r="L91" s="2">
        <f t="shared" si="2"/>
        <v>16.25</v>
      </c>
    </row>
    <row r="92">
      <c r="A92" s="1" t="s">
        <v>205</v>
      </c>
      <c r="B92" s="1" t="s">
        <v>206</v>
      </c>
      <c r="C92" s="1" t="s">
        <v>33</v>
      </c>
      <c r="D92" s="1">
        <v>26.0</v>
      </c>
      <c r="E92" s="1" t="s">
        <v>9</v>
      </c>
      <c r="F92" s="6" t="str">
        <f t="shared" si="1"/>
        <v>ErzsebetNagyFUVRC</v>
      </c>
      <c r="G92" s="2">
        <f>sumif('Track 5K'!$F$2:$F$301,F92,'Track 5K'!$J$2:$J$301)</f>
        <v>0</v>
      </c>
      <c r="H92" s="3">
        <f>sumif(Luti!$F$2:$F$304,F92,Luti!$J$2:$J$304)</f>
        <v>16.25</v>
      </c>
      <c r="I92" s="3">
        <f>sumif(Sandown!$F$2:$F$302,F92,Sandown!$J$2:$J$302)</f>
        <v>0</v>
      </c>
      <c r="J92" s="3">
        <f>sumif('RT 10K'!$F$2:$F$300,F92,'RT 10K'!$J$2:$J$300)</f>
        <v>0</v>
      </c>
      <c r="K92" s="3">
        <f>sumif('Manch Half'!$F$2:$F$301,F92,'Manch Half'!$J$2:$J$301)</f>
        <v>0</v>
      </c>
      <c r="L92" s="2">
        <f t="shared" si="2"/>
        <v>16.25</v>
      </c>
    </row>
    <row r="93">
      <c r="A93" s="1" t="s">
        <v>95</v>
      </c>
      <c r="B93" s="1" t="s">
        <v>207</v>
      </c>
      <c r="C93" s="1" t="s">
        <v>33</v>
      </c>
      <c r="D93" s="1">
        <v>41.0</v>
      </c>
      <c r="E93" s="1" t="s">
        <v>9</v>
      </c>
      <c r="F93" s="6" t="str">
        <f t="shared" si="1"/>
        <v>KarenWrightFUVRC</v>
      </c>
      <c r="G93" s="2">
        <f>sumif('Track 5K'!$F$2:$F$301,F93,'Track 5K'!$J$2:$J$301)</f>
        <v>0</v>
      </c>
      <c r="H93" s="3">
        <f>sumif(Luti!$F$2:$F$304,F93,Luti!$J$2:$J$304)</f>
        <v>0</v>
      </c>
      <c r="I93" s="3">
        <f>sumif(Sandown!$F$2:$F$302,F93,Sandown!$J$2:$J$302)</f>
        <v>0</v>
      </c>
      <c r="J93" s="3">
        <f>sumif('RT 10K'!$F$2:$F$300,F93,'RT 10K'!$J$2:$J$300)</f>
        <v>16.25</v>
      </c>
      <c r="K93" s="3">
        <f>sumif('Manch Half'!$F$2:$F$301,F93,'Manch Half'!$J$2:$J$301)</f>
        <v>0</v>
      </c>
      <c r="L93" s="2">
        <f t="shared" si="2"/>
        <v>16.25</v>
      </c>
    </row>
    <row r="94">
      <c r="A94" s="1" t="s">
        <v>208</v>
      </c>
      <c r="B94" s="1" t="s">
        <v>209</v>
      </c>
      <c r="C94" s="1" t="s">
        <v>33</v>
      </c>
      <c r="D94" s="1">
        <v>34.0</v>
      </c>
      <c r="E94" s="1" t="s">
        <v>15</v>
      </c>
      <c r="F94" s="7" t="str">
        <f t="shared" si="1"/>
        <v>JustineHaywardFSIX03</v>
      </c>
      <c r="G94" s="2">
        <f>sumif('Track 5K'!$F$2:$F$301,F94,'Track 5K'!$J$2:$J$301)</f>
        <v>0</v>
      </c>
      <c r="H94" s="3">
        <f>sumif(Luti!$F$2:$F$304,F94,Luti!$J$2:$J$304)</f>
        <v>0</v>
      </c>
      <c r="I94" s="3">
        <f>sumif(Sandown!$F$2:$F$302,F94,Sandown!$J$2:$J$302)</f>
        <v>0</v>
      </c>
      <c r="J94" s="3">
        <f>sumif('RT 10K'!$F$2:$F$300,F94,'RT 10K'!$J$2:$J$300)</f>
        <v>0</v>
      </c>
      <c r="K94" s="3">
        <f>sumif('Manch Half'!$F$2:$F$301,F94,'Manch Half'!$J$2:$J$301)</f>
        <v>16.25</v>
      </c>
      <c r="L94" s="2">
        <f t="shared" si="2"/>
        <v>16.25</v>
      </c>
    </row>
    <row r="95">
      <c r="A95" s="1" t="s">
        <v>210</v>
      </c>
      <c r="B95" s="1" t="s">
        <v>211</v>
      </c>
      <c r="C95" s="1" t="s">
        <v>33</v>
      </c>
      <c r="D95" s="1">
        <v>61.0</v>
      </c>
      <c r="E95" s="1" t="s">
        <v>10</v>
      </c>
      <c r="F95" s="6" t="str">
        <f t="shared" si="1"/>
        <v>CharlaStevensFMILL</v>
      </c>
      <c r="G95" s="2">
        <f>sumif('Track 5K'!$F$2:$F$301,F95,'Track 5K'!$J$2:$J$301)</f>
        <v>15</v>
      </c>
      <c r="H95" s="3">
        <f>sumif(Luti!$F$2:$F$304,F95,Luti!$J$2:$J$304)</f>
        <v>0</v>
      </c>
      <c r="I95" s="3">
        <f>sumif(Sandown!$F$2:$F$302,F95,Sandown!$J$2:$J$302)</f>
        <v>0</v>
      </c>
      <c r="J95" s="3">
        <f>sumif('RT 10K'!$F$2:$F$300,F95,'RT 10K'!$J$2:$J$300)</f>
        <v>0</v>
      </c>
      <c r="K95" s="3">
        <f>sumif('Manch Half'!$F$2:$F$301,F95,'Manch Half'!$J$2:$J$301)</f>
        <v>0</v>
      </c>
      <c r="L95" s="2">
        <f t="shared" si="2"/>
        <v>15</v>
      </c>
    </row>
    <row r="96">
      <c r="A96" s="1" t="s">
        <v>117</v>
      </c>
      <c r="B96" s="1" t="s">
        <v>212</v>
      </c>
      <c r="C96" s="1" t="s">
        <v>33</v>
      </c>
      <c r="D96" s="1">
        <v>38.0</v>
      </c>
      <c r="E96" s="1" t="s">
        <v>16</v>
      </c>
      <c r="F96" s="6" t="str">
        <f t="shared" si="1"/>
        <v>EllenWard-HillFACID</v>
      </c>
      <c r="G96" s="2">
        <f>sumif('Track 5K'!$F$2:$F$301,F96,'Track 5K'!$J$2:$J$301)</f>
        <v>0</v>
      </c>
      <c r="H96" s="3">
        <f>sumif(Luti!$F$2:$F$304,F96,Luti!$J$2:$J$304)</f>
        <v>15</v>
      </c>
      <c r="I96" s="3">
        <f>sumif(Sandown!$F$2:$F$302,F96,Sandown!$J$2:$J$302)</f>
        <v>0</v>
      </c>
      <c r="J96" s="3">
        <f>sumif('RT 10K'!$F$2:$F$300,F96,'RT 10K'!$J$2:$J$300)</f>
        <v>0</v>
      </c>
      <c r="K96" s="3">
        <f>sumif('Manch Half'!$F$2:$F$301,F96,'Manch Half'!$J$2:$J$301)</f>
        <v>0</v>
      </c>
      <c r="L96" s="2">
        <f t="shared" si="2"/>
        <v>15</v>
      </c>
    </row>
    <row r="97">
      <c r="A97" s="1" t="s">
        <v>83</v>
      </c>
      <c r="B97" s="1" t="s">
        <v>213</v>
      </c>
      <c r="C97" s="1" t="s">
        <v>33</v>
      </c>
      <c r="D97" s="1">
        <v>59.0</v>
      </c>
      <c r="E97" s="1" t="s">
        <v>10</v>
      </c>
      <c r="F97" s="7" t="str">
        <f t="shared" si="1"/>
        <v>PamelaBaxterFMILL</v>
      </c>
      <c r="G97" s="2">
        <f>sumif('Track 5K'!$F$2:$F$301,F97,'Track 5K'!$J$2:$J$301)</f>
        <v>0</v>
      </c>
      <c r="H97" s="3">
        <f>sumif(Luti!$F$2:$F$304,F97,Luti!$J$2:$J$304)</f>
        <v>0</v>
      </c>
      <c r="I97" s="3">
        <f>sumif(Sandown!$F$2:$F$302,F97,Sandown!$J$2:$J$302)</f>
        <v>0</v>
      </c>
      <c r="J97" s="3">
        <f>sumif('RT 10K'!$F$2:$F$300,F97,'RT 10K'!$J$2:$J$300)</f>
        <v>0</v>
      </c>
      <c r="K97" s="3">
        <f>sumif('Manch Half'!$F$2:$F$301,F97,'Manch Half'!$J$2:$J$301)</f>
        <v>15</v>
      </c>
      <c r="L97" s="2">
        <f t="shared" si="2"/>
        <v>15</v>
      </c>
    </row>
    <row r="98">
      <c r="A98" s="1" t="s">
        <v>214</v>
      </c>
      <c r="B98" s="1" t="s">
        <v>215</v>
      </c>
      <c r="C98" s="1" t="s">
        <v>33</v>
      </c>
      <c r="D98" s="1">
        <v>55.0</v>
      </c>
      <c r="E98" s="1" t="s">
        <v>8</v>
      </c>
      <c r="F98" s="6" t="str">
        <f t="shared" si="1"/>
        <v>BrendaCoyleFGDTC</v>
      </c>
      <c r="G98" s="2">
        <f>sumif('Track 5K'!$F$2:$F$301,F98,'Track 5K'!$J$2:$J$301)</f>
        <v>0</v>
      </c>
      <c r="H98" s="3">
        <f>sumif(Luti!$F$2:$F$304,F98,Luti!$J$2:$J$304)</f>
        <v>13.75</v>
      </c>
      <c r="I98" s="3">
        <f>sumif(Sandown!$F$2:$F$302,F98,Sandown!$J$2:$J$302)</f>
        <v>0</v>
      </c>
      <c r="J98" s="3">
        <f>sumif('RT 10K'!$F$2:$F$300,F98,'RT 10K'!$J$2:$J$300)</f>
        <v>0</v>
      </c>
      <c r="K98" s="3">
        <f>sumif('Manch Half'!$F$2:$F$301,F98,'Manch Half'!$J$2:$J$301)</f>
        <v>0</v>
      </c>
      <c r="L98" s="2">
        <f t="shared" si="2"/>
        <v>13.75</v>
      </c>
    </row>
    <row r="99">
      <c r="A99" s="1" t="s">
        <v>216</v>
      </c>
      <c r="B99" s="1" t="s">
        <v>217</v>
      </c>
      <c r="C99" s="1" t="s">
        <v>33</v>
      </c>
      <c r="D99" s="1">
        <v>46.0</v>
      </c>
      <c r="E99" s="1" t="s">
        <v>9</v>
      </c>
      <c r="F99" s="6" t="str">
        <f t="shared" si="1"/>
        <v>ChrisWolfeFUVRC</v>
      </c>
      <c r="G99" s="2">
        <f>sumif('Track 5K'!$F$2:$F$301,F99,'Track 5K'!$J$2:$J$301)</f>
        <v>0</v>
      </c>
      <c r="H99" s="3">
        <f>sumif(Luti!$F$2:$F$304,F99,Luti!$J$2:$J$304)</f>
        <v>0</v>
      </c>
      <c r="I99" s="3">
        <f>sumif(Sandown!$F$2:$F$302,F99,Sandown!$J$2:$J$302)</f>
        <v>0</v>
      </c>
      <c r="J99" s="3">
        <f>sumif('RT 10K'!$F$2:$F$300,F99,'RT 10K'!$J$2:$J$300)</f>
        <v>13.75</v>
      </c>
      <c r="K99" s="3">
        <f>sumif('Manch Half'!$F$2:$F$301,F99,'Manch Half'!$J$2:$J$301)</f>
        <v>0</v>
      </c>
      <c r="L99" s="2">
        <f t="shared" si="2"/>
        <v>13.75</v>
      </c>
    </row>
    <row r="100">
      <c r="A100" s="1" t="s">
        <v>218</v>
      </c>
      <c r="B100" s="1" t="s">
        <v>219</v>
      </c>
      <c r="C100" s="1" t="s">
        <v>33</v>
      </c>
      <c r="D100" s="1">
        <v>52.0</v>
      </c>
      <c r="E100" s="1" t="s">
        <v>8</v>
      </c>
      <c r="F100" s="6" t="str">
        <f t="shared" si="1"/>
        <v>ChristineRosenwasserFGDTC</v>
      </c>
      <c r="G100" s="2">
        <f>sumif('Track 5K'!$F$2:$F$301,F100,'Track 5K'!$J$2:$J$301)</f>
        <v>0</v>
      </c>
      <c r="H100" s="3">
        <f>sumif(Luti!$F$2:$F$304,F100,Luti!$J$2:$J$304)</f>
        <v>0</v>
      </c>
      <c r="I100" s="3">
        <f>sumif(Sandown!$F$2:$F$302,F100,Sandown!$J$2:$J$302)</f>
        <v>5.625</v>
      </c>
      <c r="J100" s="3">
        <f>sumif('RT 10K'!$F$2:$F$300,F100,'RT 10K'!$J$2:$J$300)</f>
        <v>7.5</v>
      </c>
      <c r="K100" s="3">
        <f>sumif('Manch Half'!$F$2:$F$301,F100,'Manch Half'!$J$2:$J$301)</f>
        <v>0</v>
      </c>
      <c r="L100" s="2">
        <f t="shared" si="2"/>
        <v>13.125</v>
      </c>
    </row>
    <row r="101">
      <c r="A101" s="1" t="s">
        <v>220</v>
      </c>
      <c r="B101" s="1" t="s">
        <v>221</v>
      </c>
      <c r="C101" s="1" t="s">
        <v>33</v>
      </c>
      <c r="D101" s="1">
        <v>63.0</v>
      </c>
      <c r="E101" s="1" t="s">
        <v>10</v>
      </c>
      <c r="F101" s="6" t="str">
        <f t="shared" si="1"/>
        <v>JaneSlaytonFMILL</v>
      </c>
      <c r="G101" s="2">
        <f>sumif('Track 5K'!$F$2:$F$301,F101,'Track 5K'!$J$2:$J$301)</f>
        <v>0.5859375</v>
      </c>
      <c r="H101" s="3">
        <f>sumif(Luti!$F$2:$F$304,F101,Luti!$J$2:$J$304)</f>
        <v>0</v>
      </c>
      <c r="I101" s="3">
        <f>sumif(Sandown!$F$2:$F$302,F101,Sandown!$J$2:$J$302)</f>
        <v>0</v>
      </c>
      <c r="J101" s="3">
        <f>sumif('RT 10K'!$F$2:$F$300,F101,'RT 10K'!$J$2:$J$300)</f>
        <v>12.5</v>
      </c>
      <c r="K101" s="3">
        <f>sumif('Manch Half'!$F$2:$F$301,F101,'Manch Half'!$J$2:$J$301)</f>
        <v>0</v>
      </c>
      <c r="L101" s="2">
        <f t="shared" si="2"/>
        <v>13.0859375</v>
      </c>
    </row>
    <row r="102">
      <c r="A102" s="1" t="s">
        <v>222</v>
      </c>
      <c r="B102" s="1" t="s">
        <v>223</v>
      </c>
      <c r="C102" s="1" t="s">
        <v>33</v>
      </c>
      <c r="D102" s="1">
        <v>33.0</v>
      </c>
      <c r="E102" s="1" t="s">
        <v>11</v>
      </c>
      <c r="F102" s="6" t="str">
        <f t="shared" si="1"/>
        <v>AllisonDestefanoFGSRT</v>
      </c>
      <c r="G102" s="2">
        <f>sumif('Track 5K'!$F$2:$F$301,F102,'Track 5K'!$J$2:$J$301)</f>
        <v>0</v>
      </c>
      <c r="H102" s="3">
        <f>sumif(Luti!$F$2:$F$304,F102,Luti!$J$2:$J$304)</f>
        <v>12.5</v>
      </c>
      <c r="I102" s="3">
        <f>sumif(Sandown!$F$2:$F$302,F102,Sandown!$J$2:$J$302)</f>
        <v>0</v>
      </c>
      <c r="J102" s="3">
        <f>sumif('RT 10K'!$F$2:$F$300,F102,'RT 10K'!$J$2:$J$300)</f>
        <v>0</v>
      </c>
      <c r="K102" s="3">
        <f>sumif('Manch Half'!$F$2:$F$301,F102,'Manch Half'!$J$2:$J$301)</f>
        <v>0</v>
      </c>
      <c r="L102" s="2">
        <f t="shared" si="2"/>
        <v>12.5</v>
      </c>
    </row>
    <row r="103">
      <c r="A103" s="1" t="s">
        <v>224</v>
      </c>
      <c r="B103" s="1" t="s">
        <v>225</v>
      </c>
      <c r="C103" s="1" t="s">
        <v>33</v>
      </c>
      <c r="D103" s="1">
        <v>60.0</v>
      </c>
      <c r="E103" s="1" t="s">
        <v>10</v>
      </c>
      <c r="F103" s="6" t="str">
        <f t="shared" si="1"/>
        <v>BonnieRobertsFMILL</v>
      </c>
      <c r="G103" s="2">
        <f>sumif('Track 5K'!$F$2:$F$301,F103,'Track 5K'!$J$2:$J$301)</f>
        <v>0</v>
      </c>
      <c r="H103" s="3">
        <f>sumif(Luti!$F$2:$F$304,F103,Luti!$J$2:$J$304)</f>
        <v>0</v>
      </c>
      <c r="I103" s="3">
        <f>sumif(Sandown!$F$2:$F$302,F103,Sandown!$J$2:$J$302)</f>
        <v>11.875</v>
      </c>
      <c r="J103" s="3">
        <f>sumif('RT 10K'!$F$2:$F$300,F103,'RT 10K'!$J$2:$J$300)</f>
        <v>0</v>
      </c>
      <c r="K103" s="3">
        <f>sumif('Manch Half'!$F$2:$F$301,F103,'Manch Half'!$J$2:$J$301)</f>
        <v>0</v>
      </c>
      <c r="L103" s="2">
        <f t="shared" si="2"/>
        <v>11.875</v>
      </c>
    </row>
    <row r="104">
      <c r="A104" s="1" t="s">
        <v>226</v>
      </c>
      <c r="B104" s="1" t="s">
        <v>227</v>
      </c>
      <c r="C104" s="1" t="s">
        <v>33</v>
      </c>
      <c r="D104" s="1">
        <v>63.0</v>
      </c>
      <c r="E104" s="1" t="s">
        <v>10</v>
      </c>
      <c r="F104" s="6" t="str">
        <f t="shared" si="1"/>
        <v>NanciSiroisFMILL</v>
      </c>
      <c r="G104" s="2">
        <f>sumif('Track 5K'!$F$2:$F$301,F104,'Track 5K'!$J$2:$J$301)</f>
        <v>11.875</v>
      </c>
      <c r="H104" s="3">
        <f>sumif(Luti!$F$2:$F$304,F104,Luti!$J$2:$J$304)</f>
        <v>0</v>
      </c>
      <c r="I104" s="3">
        <f>sumif(Sandown!$F$2:$F$302,F104,Sandown!$J$2:$J$302)</f>
        <v>0</v>
      </c>
      <c r="J104" s="3">
        <f>sumif('RT 10K'!$F$2:$F$300,F104,'RT 10K'!$J$2:$J$300)</f>
        <v>0</v>
      </c>
      <c r="K104" s="3">
        <f>sumif('Manch Half'!$F$2:$F$301,F104,'Manch Half'!$J$2:$J$301)</f>
        <v>0</v>
      </c>
      <c r="L104" s="2">
        <f t="shared" si="2"/>
        <v>11.875</v>
      </c>
    </row>
    <row r="105">
      <c r="A105" s="1" t="s">
        <v>228</v>
      </c>
      <c r="B105" s="1" t="s">
        <v>229</v>
      </c>
      <c r="C105" s="1" t="s">
        <v>33</v>
      </c>
      <c r="D105" s="1">
        <v>61.0</v>
      </c>
      <c r="E105" s="1" t="s">
        <v>11</v>
      </c>
      <c r="F105" s="6" t="str">
        <f t="shared" si="1"/>
        <v>SherrieGibsonFGSRT</v>
      </c>
      <c r="G105" s="2">
        <f>sumif('Track 5K'!$F$2:$F$301,F105,'Track 5K'!$J$2:$J$301)</f>
        <v>0</v>
      </c>
      <c r="H105" s="3">
        <f>sumif(Luti!$F$2:$F$304,F105,Luti!$J$2:$J$304)</f>
        <v>11.875</v>
      </c>
      <c r="I105" s="3">
        <f>sumif(Sandown!$F$2:$F$302,F105,Sandown!$J$2:$J$302)</f>
        <v>0</v>
      </c>
      <c r="J105" s="3">
        <f>sumif('RT 10K'!$F$2:$F$300,F105,'RT 10K'!$J$2:$J$300)</f>
        <v>0</v>
      </c>
      <c r="K105" s="3">
        <f>sumif('Manch Half'!$F$2:$F$301,F105,'Manch Half'!$J$2:$J$301)</f>
        <v>0</v>
      </c>
      <c r="L105" s="2">
        <f t="shared" si="2"/>
        <v>11.875</v>
      </c>
    </row>
    <row r="106">
      <c r="A106" s="1" t="s">
        <v>56</v>
      </c>
      <c r="B106" s="1" t="s">
        <v>230</v>
      </c>
      <c r="C106" s="1" t="s">
        <v>33</v>
      </c>
      <c r="D106" s="1">
        <v>37.0</v>
      </c>
      <c r="E106" s="1" t="s">
        <v>7</v>
      </c>
      <c r="F106" s="7" t="str">
        <f t="shared" si="1"/>
        <v>EmilySchoemmellFGCS</v>
      </c>
      <c r="G106" s="2">
        <f>sumif('Track 5K'!$F$2:$F$301,F106,'Track 5K'!$J$2:$J$301)</f>
        <v>0</v>
      </c>
      <c r="H106" s="3">
        <f>sumif(Luti!$F$2:$F$304,F106,Luti!$J$2:$J$304)</f>
        <v>0</v>
      </c>
      <c r="I106" s="3">
        <f>sumif(Sandown!$F$2:$F$302,F106,Sandown!$J$2:$J$302)</f>
        <v>0</v>
      </c>
      <c r="J106" s="3">
        <f>sumif('RT 10K'!$F$2:$F$300,F106,'RT 10K'!$J$2:$J$300)</f>
        <v>0</v>
      </c>
      <c r="K106" s="3">
        <f>sumif('Manch Half'!$F$2:$F$301,F106,'Manch Half'!$J$2:$J$301)</f>
        <v>11.875</v>
      </c>
      <c r="L106" s="2">
        <f t="shared" si="2"/>
        <v>11.875</v>
      </c>
    </row>
    <row r="107">
      <c r="A107" s="1" t="s">
        <v>231</v>
      </c>
      <c r="B107" s="1" t="s">
        <v>232</v>
      </c>
      <c r="C107" s="1" t="s">
        <v>33</v>
      </c>
      <c r="D107" s="1">
        <v>42.0</v>
      </c>
      <c r="E107" s="1" t="s">
        <v>10</v>
      </c>
      <c r="F107" s="6" t="str">
        <f t="shared" si="1"/>
        <v>ShanaLafortuneFMILL</v>
      </c>
      <c r="G107" s="2">
        <f>sumif('Track 5K'!$F$2:$F$301,F107,'Track 5K'!$J$2:$J$301)</f>
        <v>0</v>
      </c>
      <c r="H107" s="3">
        <f>sumif(Luti!$F$2:$F$304,F107,Luti!$J$2:$J$304)</f>
        <v>0</v>
      </c>
      <c r="I107" s="3">
        <f>sumif(Sandown!$F$2:$F$302,F107,Sandown!$J$2:$J$302)</f>
        <v>11.25</v>
      </c>
      <c r="J107" s="3">
        <f>sumif('RT 10K'!$F$2:$F$300,F107,'RT 10K'!$J$2:$J$300)</f>
        <v>0</v>
      </c>
      <c r="K107" s="3">
        <f>sumif('Manch Half'!$F$2:$F$301,F107,'Manch Half'!$J$2:$J$301)</f>
        <v>0</v>
      </c>
      <c r="L107" s="2">
        <f t="shared" si="2"/>
        <v>11.25</v>
      </c>
    </row>
    <row r="108">
      <c r="A108" s="1" t="s">
        <v>233</v>
      </c>
      <c r="B108" s="1" t="s">
        <v>234</v>
      </c>
      <c r="C108" s="1" t="s">
        <v>33</v>
      </c>
      <c r="D108" s="1">
        <v>50.0</v>
      </c>
      <c r="E108" s="1" t="s">
        <v>8</v>
      </c>
      <c r="F108" s="6" t="str">
        <f t="shared" si="1"/>
        <v>JoanneToscanoFGDTC</v>
      </c>
      <c r="G108" s="2">
        <f>sumif('Track 5K'!$F$2:$F$301,F108,'Track 5K'!$J$2:$J$301)</f>
        <v>11.25</v>
      </c>
      <c r="H108" s="3">
        <f>sumif(Luti!$F$2:$F$304,F108,Luti!$J$2:$J$304)</f>
        <v>0</v>
      </c>
      <c r="I108" s="3">
        <f>sumif(Sandown!$F$2:$F$302,F108,Sandown!$J$2:$J$302)</f>
        <v>0</v>
      </c>
      <c r="J108" s="3">
        <f>sumif('RT 10K'!$F$2:$F$300,F108,'RT 10K'!$J$2:$J$300)</f>
        <v>0</v>
      </c>
      <c r="K108" s="3">
        <f>sumif('Manch Half'!$F$2:$F$301,F108,'Manch Half'!$J$2:$J$301)</f>
        <v>0</v>
      </c>
      <c r="L108" s="2">
        <f t="shared" si="2"/>
        <v>11.25</v>
      </c>
    </row>
    <row r="109">
      <c r="A109" s="1" t="s">
        <v>235</v>
      </c>
      <c r="B109" s="1" t="s">
        <v>236</v>
      </c>
      <c r="C109" s="1" t="s">
        <v>33</v>
      </c>
      <c r="D109" s="1">
        <v>34.0</v>
      </c>
      <c r="E109" s="1" t="s">
        <v>9</v>
      </c>
      <c r="F109" s="6" t="str">
        <f t="shared" si="1"/>
        <v>AnneFarrellFUVRC</v>
      </c>
      <c r="G109" s="2">
        <f>sumif('Track 5K'!$F$2:$F$301,F109,'Track 5K'!$J$2:$J$301)</f>
        <v>0</v>
      </c>
      <c r="H109" s="3">
        <f>sumif(Luti!$F$2:$F$304,F109,Luti!$J$2:$J$304)</f>
        <v>0</v>
      </c>
      <c r="I109" s="3">
        <f>sumif(Sandown!$F$2:$F$302,F109,Sandown!$J$2:$J$302)</f>
        <v>0</v>
      </c>
      <c r="J109" s="3">
        <f>sumif('RT 10K'!$F$2:$F$300,F109,'RT 10K'!$J$2:$J$300)</f>
        <v>11.25</v>
      </c>
      <c r="K109" s="3">
        <f>sumif('Manch Half'!$F$2:$F$301,F109,'Manch Half'!$J$2:$J$301)</f>
        <v>0</v>
      </c>
      <c r="L109" s="2">
        <f t="shared" si="2"/>
        <v>11.25</v>
      </c>
    </row>
    <row r="110">
      <c r="A110" s="1" t="s">
        <v>44</v>
      </c>
      <c r="B110" s="1" t="s">
        <v>237</v>
      </c>
      <c r="C110" s="1" t="s">
        <v>33</v>
      </c>
      <c r="D110" s="1">
        <v>32.0</v>
      </c>
      <c r="E110" s="1" t="s">
        <v>9</v>
      </c>
      <c r="F110" s="6" t="str">
        <f t="shared" si="1"/>
        <v>KristenEstyFUVRC</v>
      </c>
      <c r="G110" s="2">
        <f>sumif('Track 5K'!$F$2:$F$301,F110,'Track 5K'!$J$2:$J$301)</f>
        <v>0</v>
      </c>
      <c r="H110" s="3">
        <f>sumif(Luti!$F$2:$F$304,F110,Luti!$J$2:$J$304)</f>
        <v>0</v>
      </c>
      <c r="I110" s="3">
        <f>sumif(Sandown!$F$2:$F$302,F110,Sandown!$J$2:$J$302)</f>
        <v>0</v>
      </c>
      <c r="J110" s="3">
        <f>sumif('RT 10K'!$F$2:$F$300,F110,'RT 10K'!$J$2:$J$300)</f>
        <v>10.625</v>
      </c>
      <c r="K110" s="3">
        <f>sumif('Manch Half'!$F$2:$F$301,F110,'Manch Half'!$J$2:$J$301)</f>
        <v>0</v>
      </c>
      <c r="L110" s="2">
        <f t="shared" si="2"/>
        <v>10.625</v>
      </c>
    </row>
    <row r="111">
      <c r="A111" s="1" t="s">
        <v>238</v>
      </c>
      <c r="B111" s="1" t="s">
        <v>239</v>
      </c>
      <c r="C111" s="1" t="s">
        <v>33</v>
      </c>
      <c r="D111" s="1">
        <v>50.0</v>
      </c>
      <c r="E111" s="1" t="s">
        <v>10</v>
      </c>
      <c r="F111" s="7" t="str">
        <f t="shared" si="1"/>
        <v>AmySpachFMILL</v>
      </c>
      <c r="G111" s="2">
        <f>sumif('Track 5K'!$F$2:$F$301,F111,'Track 5K'!$J$2:$J$301)</f>
        <v>0</v>
      </c>
      <c r="H111" s="3">
        <f>sumif(Luti!$F$2:$F$304,F111,Luti!$J$2:$J$304)</f>
        <v>0</v>
      </c>
      <c r="I111" s="3">
        <f>sumif(Sandown!$F$2:$F$302,F111,Sandown!$J$2:$J$302)</f>
        <v>0</v>
      </c>
      <c r="J111" s="3">
        <f>sumif('RT 10K'!$F$2:$F$300,F111,'RT 10K'!$J$2:$J$300)</f>
        <v>0</v>
      </c>
      <c r="K111" s="3">
        <f>sumif('Manch Half'!$F$2:$F$301,F111,'Manch Half'!$J$2:$J$301)</f>
        <v>10.625</v>
      </c>
      <c r="L111" s="2">
        <f t="shared" si="2"/>
        <v>10.625</v>
      </c>
    </row>
    <row r="112">
      <c r="A112" s="1" t="s">
        <v>240</v>
      </c>
      <c r="B112" s="1" t="s">
        <v>241</v>
      </c>
      <c r="C112" s="1" t="s">
        <v>33</v>
      </c>
      <c r="D112" s="1">
        <v>50.0</v>
      </c>
      <c r="E112" s="1" t="s">
        <v>8</v>
      </c>
      <c r="F112" s="6" t="str">
        <f t="shared" si="1"/>
        <v>KerriHaskinsFGDTC</v>
      </c>
      <c r="G112" s="2">
        <f>sumif('Track 5K'!$F$2:$F$301,F112,'Track 5K'!$J$2:$J$301)</f>
        <v>0.15625</v>
      </c>
      <c r="H112" s="3">
        <f>sumif(Luti!$F$2:$F$304,F112,Luti!$J$2:$J$304)</f>
        <v>2.1875</v>
      </c>
      <c r="I112" s="3">
        <f>sumif(Sandown!$F$2:$F$302,F112,Sandown!$J$2:$J$302)</f>
        <v>6.875</v>
      </c>
      <c r="J112" s="3">
        <f>sumif('RT 10K'!$F$2:$F$300,F112,'RT 10K'!$J$2:$J$300)</f>
        <v>0</v>
      </c>
      <c r="K112" s="3">
        <f>sumif('Manch Half'!$F$2:$F$301,F112,'Manch Half'!$J$2:$J$301)</f>
        <v>1.25</v>
      </c>
      <c r="L112" s="2">
        <f t="shared" si="2"/>
        <v>10.46875</v>
      </c>
    </row>
    <row r="113">
      <c r="A113" s="1" t="s">
        <v>242</v>
      </c>
      <c r="B113" s="1" t="s">
        <v>243</v>
      </c>
      <c r="C113" s="1" t="s">
        <v>33</v>
      </c>
      <c r="D113" s="1">
        <v>55.0</v>
      </c>
      <c r="E113" s="1" t="s">
        <v>7</v>
      </c>
      <c r="F113" s="6" t="str">
        <f t="shared" si="1"/>
        <v>TaraTowleFGCS</v>
      </c>
      <c r="G113" s="2">
        <f>sumif('Track 5K'!$F$2:$F$301,F113,'Track 5K'!$J$2:$J$301)</f>
        <v>10</v>
      </c>
      <c r="H113" s="3">
        <f>sumif(Luti!$F$2:$F$304,F113,Luti!$J$2:$J$304)</f>
        <v>0</v>
      </c>
      <c r="I113" s="3">
        <f>sumif(Sandown!$F$2:$F$302,F113,Sandown!$J$2:$J$302)</f>
        <v>0</v>
      </c>
      <c r="J113" s="3">
        <f>sumif('RT 10K'!$F$2:$F$300,F113,'RT 10K'!$J$2:$J$300)</f>
        <v>0</v>
      </c>
      <c r="K113" s="3">
        <f>sumif('Manch Half'!$F$2:$F$301,F113,'Manch Half'!$J$2:$J$301)</f>
        <v>0</v>
      </c>
      <c r="L113" s="2">
        <f t="shared" si="2"/>
        <v>10</v>
      </c>
    </row>
    <row r="114">
      <c r="A114" s="1" t="s">
        <v>244</v>
      </c>
      <c r="B114" s="1" t="s">
        <v>245</v>
      </c>
      <c r="C114" s="1" t="s">
        <v>33</v>
      </c>
      <c r="D114" s="1">
        <v>51.0</v>
      </c>
      <c r="E114" s="1" t="s">
        <v>11</v>
      </c>
      <c r="F114" s="6" t="str">
        <f t="shared" si="1"/>
        <v>SandraAllenFGSRT</v>
      </c>
      <c r="G114" s="2">
        <f>sumif('Track 5K'!$F$2:$F$301,F114,'Track 5K'!$J$2:$J$301)</f>
        <v>0</v>
      </c>
      <c r="H114" s="3">
        <f>sumif(Luti!$F$2:$F$304,F114,Luti!$J$2:$J$304)</f>
        <v>10</v>
      </c>
      <c r="I114" s="3">
        <f>sumif(Sandown!$F$2:$F$302,F114,Sandown!$J$2:$J$302)</f>
        <v>0</v>
      </c>
      <c r="J114" s="3">
        <f>sumif('RT 10K'!$F$2:$F$300,F114,'RT 10K'!$J$2:$J$300)</f>
        <v>0</v>
      </c>
      <c r="K114" s="3">
        <f>sumif('Manch Half'!$F$2:$F$301,F114,'Manch Half'!$J$2:$J$301)</f>
        <v>0</v>
      </c>
      <c r="L114" s="2">
        <f t="shared" si="2"/>
        <v>10</v>
      </c>
    </row>
    <row r="115">
      <c r="A115" s="1" t="s">
        <v>246</v>
      </c>
      <c r="B115" s="1" t="s">
        <v>247</v>
      </c>
      <c r="C115" s="1" t="s">
        <v>33</v>
      </c>
      <c r="D115" s="1">
        <v>39.0</v>
      </c>
      <c r="E115" s="1" t="s">
        <v>8</v>
      </c>
      <c r="F115" s="6" t="str">
        <f t="shared" si="1"/>
        <v>SharonPetersonFGDTC</v>
      </c>
      <c r="G115" s="2">
        <f>sumif('Track 5K'!$F$2:$F$301,F115,'Track 5K'!$J$2:$J$301)</f>
        <v>0</v>
      </c>
      <c r="H115" s="3">
        <f>sumif(Luti!$F$2:$F$304,F115,Luti!$J$2:$J$304)</f>
        <v>0</v>
      </c>
      <c r="I115" s="3">
        <f>sumif(Sandown!$F$2:$F$302,F115,Sandown!$J$2:$J$302)</f>
        <v>8.125</v>
      </c>
      <c r="J115" s="3">
        <f>sumif('RT 10K'!$F$2:$F$300,F115,'RT 10K'!$J$2:$J$300)</f>
        <v>0</v>
      </c>
      <c r="K115" s="3">
        <f>sumif('Manch Half'!$F$2:$F$301,F115,'Manch Half'!$J$2:$J$301)</f>
        <v>1.875</v>
      </c>
      <c r="L115" s="2">
        <f t="shared" si="2"/>
        <v>10</v>
      </c>
    </row>
    <row r="116">
      <c r="A116" s="1" t="s">
        <v>248</v>
      </c>
      <c r="B116" s="1" t="s">
        <v>249</v>
      </c>
      <c r="C116" s="1" t="s">
        <v>33</v>
      </c>
      <c r="D116" s="1">
        <v>33.0</v>
      </c>
      <c r="E116" s="1" t="s">
        <v>10</v>
      </c>
      <c r="F116" s="7" t="str">
        <f t="shared" si="1"/>
        <v>AprilFrinkFMILL</v>
      </c>
      <c r="G116" s="2">
        <f>sumif('Track 5K'!$F$2:$F$301,F116,'Track 5K'!$J$2:$J$301)</f>
        <v>0</v>
      </c>
      <c r="H116" s="3">
        <f>sumif(Luti!$F$2:$F$304,F116,Luti!$J$2:$J$304)</f>
        <v>0</v>
      </c>
      <c r="I116" s="3">
        <f>sumif(Sandown!$F$2:$F$302,F116,Sandown!$J$2:$J$302)</f>
        <v>0</v>
      </c>
      <c r="J116" s="3">
        <f>sumif('RT 10K'!$F$2:$F$300,F116,'RT 10K'!$J$2:$J$300)</f>
        <v>0</v>
      </c>
      <c r="K116" s="3">
        <f>sumif('Manch Half'!$F$2:$F$301,F116,'Manch Half'!$J$2:$J$301)</f>
        <v>10</v>
      </c>
      <c r="L116" s="2">
        <f t="shared" si="2"/>
        <v>10</v>
      </c>
    </row>
    <row r="117">
      <c r="A117" s="1" t="s">
        <v>250</v>
      </c>
      <c r="B117" s="1" t="s">
        <v>251</v>
      </c>
      <c r="C117" s="1" t="s">
        <v>33</v>
      </c>
      <c r="D117" s="1">
        <v>36.0</v>
      </c>
      <c r="E117" s="1" t="s">
        <v>8</v>
      </c>
      <c r="F117" s="6" t="str">
        <f t="shared" si="1"/>
        <v>BreannePiazikFGDTC</v>
      </c>
      <c r="G117" s="2">
        <f>sumif('Track 5K'!$F$2:$F$301,F117,'Track 5K'!$J$2:$J$301)</f>
        <v>0.3125</v>
      </c>
      <c r="H117" s="3">
        <f>sumif(Luti!$F$2:$F$304,F117,Luti!$J$2:$J$304)</f>
        <v>0</v>
      </c>
      <c r="I117" s="3">
        <f>sumif(Sandown!$F$2:$F$302,F117,Sandown!$J$2:$J$302)</f>
        <v>0</v>
      </c>
      <c r="J117" s="3">
        <f>sumif('RT 10K'!$F$2:$F$300,F117,'RT 10K'!$J$2:$J$300)</f>
        <v>0</v>
      </c>
      <c r="K117" s="3">
        <f>sumif('Manch Half'!$F$2:$F$301,F117,'Manch Half'!$J$2:$J$301)</f>
        <v>9.375</v>
      </c>
      <c r="L117" s="2">
        <f t="shared" si="2"/>
        <v>9.6875</v>
      </c>
    </row>
    <row r="118">
      <c r="A118" s="1" t="s">
        <v>252</v>
      </c>
      <c r="B118" s="1" t="s">
        <v>253</v>
      </c>
      <c r="C118" s="1" t="s">
        <v>33</v>
      </c>
      <c r="D118" s="1">
        <v>56.0</v>
      </c>
      <c r="E118" s="1" t="s">
        <v>9</v>
      </c>
      <c r="F118" s="6" t="str">
        <f t="shared" si="1"/>
        <v>CareyStillmanFUVRC</v>
      </c>
      <c r="G118" s="2">
        <f>sumif('Track 5K'!$F$2:$F$301,F118,'Track 5K'!$J$2:$J$301)</f>
        <v>0</v>
      </c>
      <c r="H118" s="3">
        <f>sumif(Luti!$F$2:$F$304,F118,Luti!$J$2:$J$304)</f>
        <v>0</v>
      </c>
      <c r="I118" s="3">
        <f>sumif(Sandown!$F$2:$F$302,F118,Sandown!$J$2:$J$302)</f>
        <v>0</v>
      </c>
      <c r="J118" s="3">
        <f>sumif('RT 10K'!$F$2:$F$300,F118,'RT 10K'!$J$2:$J$300)</f>
        <v>9.375</v>
      </c>
      <c r="K118" s="3">
        <f>sumif('Manch Half'!$F$2:$F$301,F118,'Manch Half'!$J$2:$J$301)</f>
        <v>0</v>
      </c>
      <c r="L118" s="2">
        <f t="shared" si="2"/>
        <v>9.375</v>
      </c>
    </row>
    <row r="119">
      <c r="A119" s="1" t="s">
        <v>254</v>
      </c>
      <c r="B119" s="1" t="s">
        <v>162</v>
      </c>
      <c r="C119" s="1" t="s">
        <v>33</v>
      </c>
      <c r="D119" s="1">
        <v>39.0</v>
      </c>
      <c r="E119" s="1" t="s">
        <v>9</v>
      </c>
      <c r="F119" s="6" t="str">
        <f t="shared" si="1"/>
        <v>HeddaBurnettFUVRC</v>
      </c>
      <c r="G119" s="2">
        <f>sumif('Track 5K'!$F$2:$F$301,F119,'Track 5K'!$J$2:$J$301)</f>
        <v>8.75</v>
      </c>
      <c r="H119" s="3">
        <f>sumif(Luti!$F$2:$F$304,F119,Luti!$J$2:$J$304)</f>
        <v>0</v>
      </c>
      <c r="I119" s="3">
        <f>sumif(Sandown!$F$2:$F$302,F119,Sandown!$J$2:$J$302)</f>
        <v>0</v>
      </c>
      <c r="J119" s="3">
        <f>sumif('RT 10K'!$F$2:$F$300,F119,'RT 10K'!$J$2:$J$300)</f>
        <v>0</v>
      </c>
      <c r="K119" s="3">
        <f>sumif('Manch Half'!$F$2:$F$301,F119,'Manch Half'!$J$2:$J$301)</f>
        <v>0</v>
      </c>
      <c r="L119" s="2">
        <f t="shared" si="2"/>
        <v>8.75</v>
      </c>
    </row>
    <row r="120">
      <c r="A120" s="1" t="s">
        <v>255</v>
      </c>
      <c r="B120" s="1" t="s">
        <v>169</v>
      </c>
      <c r="C120" s="1" t="s">
        <v>33</v>
      </c>
      <c r="D120" s="1">
        <v>31.0</v>
      </c>
      <c r="E120" s="1" t="s">
        <v>9</v>
      </c>
      <c r="F120" s="6" t="str">
        <f t="shared" si="1"/>
        <v>KeriKetchamFUVRC</v>
      </c>
      <c r="G120" s="2">
        <f>sumif('Track 5K'!$F$2:$F$301,F120,'Track 5K'!$J$2:$J$301)</f>
        <v>0</v>
      </c>
      <c r="H120" s="3">
        <f>sumif(Luti!$F$2:$F$304,F120,Luti!$J$2:$J$304)</f>
        <v>8.75</v>
      </c>
      <c r="I120" s="3">
        <f>sumif(Sandown!$F$2:$F$302,F120,Sandown!$J$2:$J$302)</f>
        <v>0</v>
      </c>
      <c r="J120" s="3">
        <f>sumif('RT 10K'!$F$2:$F$300,F120,'RT 10K'!$J$2:$J$300)</f>
        <v>0</v>
      </c>
      <c r="K120" s="3">
        <f>sumif('Manch Half'!$F$2:$F$301,F120,'Manch Half'!$J$2:$J$301)</f>
        <v>0</v>
      </c>
      <c r="L120" s="2">
        <f t="shared" si="2"/>
        <v>8.75</v>
      </c>
    </row>
    <row r="121">
      <c r="A121" s="1" t="s">
        <v>256</v>
      </c>
      <c r="B121" s="1" t="s">
        <v>257</v>
      </c>
      <c r="C121" s="1" t="s">
        <v>33</v>
      </c>
      <c r="D121" s="1">
        <v>34.0</v>
      </c>
      <c r="E121" s="1" t="s">
        <v>10</v>
      </c>
      <c r="F121" s="7" t="str">
        <f t="shared" si="1"/>
        <v>NikkiTingleyFMILL</v>
      </c>
      <c r="G121" s="2">
        <f>sumif('Track 5K'!$F$2:$F$301,F121,'Track 5K'!$J$2:$J$301)</f>
        <v>0</v>
      </c>
      <c r="H121" s="3">
        <f>sumif(Luti!$F$2:$F$304,F121,Luti!$J$2:$J$304)</f>
        <v>0</v>
      </c>
      <c r="I121" s="3">
        <f>sumif(Sandown!$F$2:$F$302,F121,Sandown!$J$2:$J$302)</f>
        <v>0</v>
      </c>
      <c r="J121" s="3">
        <f>sumif('RT 10K'!$F$2:$F$300,F121,'RT 10K'!$J$2:$J$300)</f>
        <v>0</v>
      </c>
      <c r="K121" s="3">
        <f>sumif('Manch Half'!$F$2:$F$301,F121,'Manch Half'!$J$2:$J$301)</f>
        <v>8.75</v>
      </c>
      <c r="L121" s="2">
        <f t="shared" si="2"/>
        <v>8.75</v>
      </c>
    </row>
    <row r="122">
      <c r="A122" s="1" t="s">
        <v>258</v>
      </c>
      <c r="B122" s="1" t="s">
        <v>259</v>
      </c>
      <c r="C122" s="1" t="s">
        <v>33</v>
      </c>
      <c r="D122" s="1">
        <v>55.0</v>
      </c>
      <c r="E122" s="1" t="s">
        <v>7</v>
      </c>
      <c r="F122" s="6" t="str">
        <f t="shared" si="1"/>
        <v>SusanneYeeFGCS</v>
      </c>
      <c r="G122" s="2">
        <f>sumif('Track 5K'!$F$2:$F$301,F122,'Track 5K'!$J$2:$J$301)</f>
        <v>2.34375</v>
      </c>
      <c r="H122" s="3">
        <f>sumif(Luti!$F$2:$F$304,F122,Luti!$J$2:$J$304)</f>
        <v>6.25</v>
      </c>
      <c r="I122" s="3">
        <f>sumif(Sandown!$F$2:$F$302,F122,Sandown!$J$2:$J$302)</f>
        <v>0</v>
      </c>
      <c r="J122" s="3">
        <f>sumif('RT 10K'!$F$2:$F$300,F122,'RT 10K'!$J$2:$J$300)</f>
        <v>0</v>
      </c>
      <c r="K122" s="3">
        <f>sumif('Manch Half'!$F$2:$F$301,F122,'Manch Half'!$J$2:$J$301)</f>
        <v>0</v>
      </c>
      <c r="L122" s="2">
        <f t="shared" si="2"/>
        <v>8.59375</v>
      </c>
    </row>
    <row r="123">
      <c r="A123" s="1" t="s">
        <v>260</v>
      </c>
      <c r="B123" s="1" t="s">
        <v>261</v>
      </c>
      <c r="C123" s="1" t="s">
        <v>33</v>
      </c>
      <c r="D123" s="1">
        <v>48.0</v>
      </c>
      <c r="E123" s="1" t="s">
        <v>10</v>
      </c>
      <c r="F123" s="6" t="str">
        <f t="shared" si="1"/>
        <v>KimberlyMcKenneyFMILL</v>
      </c>
      <c r="G123" s="2">
        <f>sumif('Track 5K'!$F$2:$F$301,F123,'Track 5K'!$J$2:$J$301)</f>
        <v>0.33203125</v>
      </c>
      <c r="H123" s="3">
        <f>sumif(Luti!$F$2:$F$304,F123,Luti!$J$2:$J$304)</f>
        <v>3.125</v>
      </c>
      <c r="I123" s="3">
        <f>sumif(Sandown!$F$2:$F$302,F123,Sandown!$J$2:$J$302)</f>
        <v>0</v>
      </c>
      <c r="J123" s="3">
        <f>sumif('RT 10K'!$F$2:$F$300,F123,'RT 10K'!$J$2:$J$300)</f>
        <v>0</v>
      </c>
      <c r="K123" s="3">
        <f>sumif('Manch Half'!$F$2:$F$301,F123,'Manch Half'!$J$2:$J$301)</f>
        <v>4.6875</v>
      </c>
      <c r="L123" s="2">
        <f t="shared" si="2"/>
        <v>8.14453125</v>
      </c>
    </row>
    <row r="124">
      <c r="A124" s="1" t="s">
        <v>262</v>
      </c>
      <c r="B124" s="1" t="s">
        <v>263</v>
      </c>
      <c r="C124" s="1" t="s">
        <v>33</v>
      </c>
      <c r="D124" s="1">
        <v>41.0</v>
      </c>
      <c r="E124" s="1" t="s">
        <v>9</v>
      </c>
      <c r="F124" s="6" t="str">
        <f t="shared" si="1"/>
        <v>NupurSatheFUVRC</v>
      </c>
      <c r="G124" s="2">
        <f>sumif('Track 5K'!$F$2:$F$301,F124,'Track 5K'!$J$2:$J$301)</f>
        <v>0</v>
      </c>
      <c r="H124" s="3">
        <f>sumif(Luti!$F$2:$F$304,F124,Luti!$J$2:$J$304)</f>
        <v>0</v>
      </c>
      <c r="I124" s="3">
        <f>sumif(Sandown!$F$2:$F$302,F124,Sandown!$J$2:$J$302)</f>
        <v>0</v>
      </c>
      <c r="J124" s="3">
        <f>sumif('RT 10K'!$F$2:$F$300,F124,'RT 10K'!$J$2:$J$300)</f>
        <v>8.125</v>
      </c>
      <c r="K124" s="3">
        <f>sumif('Manch Half'!$F$2:$F$301,F124,'Manch Half'!$J$2:$J$301)</f>
        <v>0</v>
      </c>
      <c r="L124" s="2">
        <f t="shared" si="2"/>
        <v>8.125</v>
      </c>
    </row>
    <row r="125">
      <c r="A125" s="1" t="s">
        <v>264</v>
      </c>
      <c r="B125" s="1" t="s">
        <v>265</v>
      </c>
      <c r="C125" s="1" t="s">
        <v>33</v>
      </c>
      <c r="D125" s="1">
        <v>38.0</v>
      </c>
      <c r="E125" s="1" t="s">
        <v>10</v>
      </c>
      <c r="F125" s="7" t="str">
        <f t="shared" si="1"/>
        <v>AshleyJohnsonFMILL</v>
      </c>
      <c r="G125" s="2">
        <f>sumif('Track 5K'!$F$2:$F$301,F125,'Track 5K'!$J$2:$J$301)</f>
        <v>0</v>
      </c>
      <c r="H125" s="3">
        <f>sumif(Luti!$F$2:$F$304,F125,Luti!$J$2:$J$304)</f>
        <v>0</v>
      </c>
      <c r="I125" s="3">
        <f>sumif(Sandown!$F$2:$F$302,F125,Sandown!$J$2:$J$302)</f>
        <v>0</v>
      </c>
      <c r="J125" s="3">
        <f>sumif('RT 10K'!$F$2:$F$300,F125,'RT 10K'!$J$2:$J$300)</f>
        <v>0</v>
      </c>
      <c r="K125" s="3">
        <f>sumif('Manch Half'!$F$2:$F$301,F125,'Manch Half'!$J$2:$J$301)</f>
        <v>8.125</v>
      </c>
      <c r="L125" s="2">
        <f t="shared" si="2"/>
        <v>8.125</v>
      </c>
    </row>
    <row r="126">
      <c r="A126" s="1" t="s">
        <v>266</v>
      </c>
      <c r="B126" s="1" t="s">
        <v>267</v>
      </c>
      <c r="C126" s="1" t="s">
        <v>33</v>
      </c>
      <c r="D126" s="1">
        <v>62.0</v>
      </c>
      <c r="E126" s="1" t="s">
        <v>10</v>
      </c>
      <c r="F126" s="6" t="str">
        <f t="shared" si="1"/>
        <v>KandyFredetteFMILL</v>
      </c>
      <c r="G126" s="2">
        <f>sumif('Track 5K'!$F$2:$F$301,F126,'Track 5K'!$J$2:$J$301)</f>
        <v>1.875</v>
      </c>
      <c r="H126" s="3">
        <f>sumif(Luti!$F$2:$F$304,F126,Luti!$J$2:$J$304)</f>
        <v>0</v>
      </c>
      <c r="I126" s="3">
        <f>sumif(Sandown!$F$2:$F$302,F126,Sandown!$J$2:$J$302)</f>
        <v>0</v>
      </c>
      <c r="J126" s="3">
        <f>sumif('RT 10K'!$F$2:$F$300,F126,'RT 10K'!$J$2:$J$300)</f>
        <v>0</v>
      </c>
      <c r="K126" s="3">
        <f>sumif('Manch Half'!$F$2:$F$301,F126,'Manch Half'!$J$2:$J$301)</f>
        <v>5.9375</v>
      </c>
      <c r="L126" s="2">
        <f t="shared" si="2"/>
        <v>7.8125</v>
      </c>
    </row>
    <row r="127">
      <c r="A127" s="1" t="s">
        <v>268</v>
      </c>
      <c r="B127" s="1" t="s">
        <v>113</v>
      </c>
      <c r="C127" s="1" t="s">
        <v>33</v>
      </c>
      <c r="D127" s="1">
        <v>65.0</v>
      </c>
      <c r="E127" s="1" t="s">
        <v>8</v>
      </c>
      <c r="F127" s="6" t="str">
        <f t="shared" si="1"/>
        <v>BeverlySomogieFGDTC</v>
      </c>
      <c r="G127" s="2">
        <f>sumif('Track 5K'!$F$2:$F$301,F127,'Track 5K'!$J$2:$J$301)</f>
        <v>0</v>
      </c>
      <c r="H127" s="3">
        <f>sumif(Luti!$F$2:$F$304,F127,Luti!$J$2:$J$304)</f>
        <v>7.5</v>
      </c>
      <c r="I127" s="3">
        <f>sumif(Sandown!$F$2:$F$302,F127,Sandown!$J$2:$J$302)</f>
        <v>0</v>
      </c>
      <c r="J127" s="3">
        <f>sumif('RT 10K'!$F$2:$F$300,F127,'RT 10K'!$J$2:$J$300)</f>
        <v>0</v>
      </c>
      <c r="K127" s="3">
        <f>sumif('Manch Half'!$F$2:$F$301,F127,'Manch Half'!$J$2:$J$301)</f>
        <v>0</v>
      </c>
      <c r="L127" s="2">
        <f t="shared" si="2"/>
        <v>7.5</v>
      </c>
    </row>
    <row r="128">
      <c r="A128" s="1" t="s">
        <v>269</v>
      </c>
      <c r="B128" s="1" t="s">
        <v>270</v>
      </c>
      <c r="C128" s="1" t="s">
        <v>33</v>
      </c>
      <c r="D128" s="1">
        <v>50.0</v>
      </c>
      <c r="E128" s="1" t="s">
        <v>9</v>
      </c>
      <c r="F128" s="6" t="str">
        <f t="shared" si="1"/>
        <v>LoriBliss HillFUVRC</v>
      </c>
      <c r="G128" s="2">
        <f>sumif('Track 5K'!$F$2:$F$301,F128,'Track 5K'!$J$2:$J$301)</f>
        <v>6.875</v>
      </c>
      <c r="H128" s="3">
        <f>sumif(Luti!$F$2:$F$304,F128,Luti!$J$2:$J$304)</f>
        <v>0</v>
      </c>
      <c r="I128" s="3">
        <f>sumif(Sandown!$F$2:$F$302,F128,Sandown!$J$2:$J$302)</f>
        <v>0</v>
      </c>
      <c r="J128" s="3">
        <f>sumif('RT 10K'!$F$2:$F$300,F128,'RT 10K'!$J$2:$J$300)</f>
        <v>0</v>
      </c>
      <c r="K128" s="3">
        <f>sumif('Manch Half'!$F$2:$F$301,F128,'Manch Half'!$J$2:$J$301)</f>
        <v>0</v>
      </c>
      <c r="L128" s="2">
        <f t="shared" si="2"/>
        <v>6.875</v>
      </c>
    </row>
    <row r="129">
      <c r="A129" s="1" t="s">
        <v>83</v>
      </c>
      <c r="B129" s="1" t="s">
        <v>271</v>
      </c>
      <c r="C129" s="1" t="s">
        <v>33</v>
      </c>
      <c r="D129" s="1">
        <v>55.0</v>
      </c>
      <c r="E129" s="1" t="s">
        <v>7</v>
      </c>
      <c r="F129" s="7" t="str">
        <f t="shared" si="1"/>
        <v>PamelaBernierFGCS</v>
      </c>
      <c r="G129" s="2">
        <f>sumif('Track 5K'!$F$2:$F$301,F129,'Track 5K'!$J$2:$J$301)</f>
        <v>0</v>
      </c>
      <c r="H129" s="3">
        <f>sumif(Luti!$F$2:$F$304,F129,Luti!$J$2:$J$304)</f>
        <v>0</v>
      </c>
      <c r="I129" s="3">
        <f>sumif(Sandown!$F$2:$F$302,F129,Sandown!$J$2:$J$302)</f>
        <v>0</v>
      </c>
      <c r="J129" s="3">
        <f>sumif('RT 10K'!$F$2:$F$300,F129,'RT 10K'!$J$2:$J$300)</f>
        <v>0</v>
      </c>
      <c r="K129" s="3">
        <f>sumif('Manch Half'!$F$2:$F$301,F129,'Manch Half'!$J$2:$J$301)</f>
        <v>6.875</v>
      </c>
      <c r="L129" s="2">
        <f t="shared" si="2"/>
        <v>6.875</v>
      </c>
    </row>
    <row r="130">
      <c r="A130" s="1" t="s">
        <v>186</v>
      </c>
      <c r="B130" s="1" t="s">
        <v>272</v>
      </c>
      <c r="C130" s="1" t="s">
        <v>33</v>
      </c>
      <c r="D130" s="1">
        <v>57.0</v>
      </c>
      <c r="E130" s="1" t="s">
        <v>10</v>
      </c>
      <c r="F130" s="6" t="str">
        <f t="shared" si="1"/>
        <v>MichelleShea La SalaFMILL</v>
      </c>
      <c r="G130" s="2">
        <f>sumif('Track 5K'!$F$2:$F$301,F130,'Track 5K'!$J$2:$J$301)</f>
        <v>0.048828125</v>
      </c>
      <c r="H130" s="3">
        <f>sumif(Luti!$F$2:$F$304,F130,Luti!$J$2:$J$304)</f>
        <v>1.40625</v>
      </c>
      <c r="I130" s="3">
        <f>sumif(Sandown!$F$2:$F$302,F130,Sandown!$J$2:$J$302)</f>
        <v>5.3125</v>
      </c>
      <c r="J130" s="3">
        <f>sumif('RT 10K'!$F$2:$F$300,F130,'RT 10K'!$J$2:$J$300)</f>
        <v>0</v>
      </c>
      <c r="K130" s="3">
        <f>sumif('Manch Half'!$F$2:$F$301,F130,'Manch Half'!$J$2:$J$301)</f>
        <v>0</v>
      </c>
      <c r="L130" s="2">
        <f t="shared" si="2"/>
        <v>6.767578125</v>
      </c>
    </row>
    <row r="131">
      <c r="A131" s="1" t="s">
        <v>202</v>
      </c>
      <c r="B131" s="1" t="s">
        <v>273</v>
      </c>
      <c r="C131" s="1" t="s">
        <v>33</v>
      </c>
      <c r="D131" s="1">
        <v>33.0</v>
      </c>
      <c r="E131" s="1" t="s">
        <v>10</v>
      </c>
      <c r="F131" s="6" t="str">
        <f t="shared" si="1"/>
        <v>MeganMcDermottFMILL</v>
      </c>
      <c r="G131" s="2">
        <f>sumif('Track 5K'!$F$2:$F$301,F131,'Track 5K'!$J$2:$J$301)</f>
        <v>0.068359375</v>
      </c>
      <c r="H131" s="3">
        <f>sumif(Luti!$F$2:$F$304,F131,Luti!$J$2:$J$304)</f>
        <v>0</v>
      </c>
      <c r="I131" s="3">
        <f>sumif(Sandown!$F$2:$F$302,F131,Sandown!$J$2:$J$302)</f>
        <v>6.25</v>
      </c>
      <c r="J131" s="3">
        <f>sumif('RT 10K'!$F$2:$F$300,F131,'RT 10K'!$J$2:$J$300)</f>
        <v>0</v>
      </c>
      <c r="K131" s="3">
        <f>sumif('Manch Half'!$F$2:$F$301,F131,'Manch Half'!$J$2:$J$301)</f>
        <v>0</v>
      </c>
      <c r="L131" s="2">
        <f t="shared" si="2"/>
        <v>6.318359375</v>
      </c>
    </row>
    <row r="132">
      <c r="A132" s="1" t="s">
        <v>274</v>
      </c>
      <c r="B132" s="1" t="s">
        <v>178</v>
      </c>
      <c r="C132" s="1" t="s">
        <v>33</v>
      </c>
      <c r="D132" s="1">
        <v>40.0</v>
      </c>
      <c r="E132" s="1" t="s">
        <v>9</v>
      </c>
      <c r="F132" s="6" t="str">
        <f t="shared" si="1"/>
        <v>MadeleineBotheFUVRC</v>
      </c>
      <c r="G132" s="2">
        <f>sumif('Track 5K'!$F$2:$F$301,F132,'Track 5K'!$J$2:$J$301)</f>
        <v>6.25</v>
      </c>
      <c r="H132" s="3">
        <f>sumif(Luti!$F$2:$F$304,F132,Luti!$J$2:$J$304)</f>
        <v>0</v>
      </c>
      <c r="I132" s="3">
        <f>sumif(Sandown!$F$2:$F$302,F132,Sandown!$J$2:$J$302)</f>
        <v>0</v>
      </c>
      <c r="J132" s="3">
        <f>sumif('RT 10K'!$F$2:$F$300,F132,'RT 10K'!$J$2:$J$300)</f>
        <v>0</v>
      </c>
      <c r="K132" s="3">
        <f>sumif('Manch Half'!$F$2:$F$301,F132,'Manch Half'!$J$2:$J$301)</f>
        <v>0</v>
      </c>
      <c r="L132" s="2">
        <f t="shared" si="2"/>
        <v>6.25</v>
      </c>
    </row>
    <row r="133">
      <c r="A133" s="1" t="s">
        <v>275</v>
      </c>
      <c r="B133" s="1" t="s">
        <v>276</v>
      </c>
      <c r="C133" s="1" t="s">
        <v>33</v>
      </c>
      <c r="D133" s="1">
        <v>48.0</v>
      </c>
      <c r="E133" s="1" t="s">
        <v>277</v>
      </c>
      <c r="F133" s="7" t="str">
        <f t="shared" si="1"/>
        <v>DaphneThurstonFNorth</v>
      </c>
      <c r="G133" s="2">
        <f>sumif('Track 5K'!$F$2:$F$301,F133,'Track 5K'!$J$2:$J$301)</f>
        <v>0</v>
      </c>
      <c r="H133" s="3">
        <f>sumif(Luti!$F$2:$F$304,F133,Luti!$J$2:$J$304)</f>
        <v>0</v>
      </c>
      <c r="I133" s="3">
        <f>sumif(Sandown!$F$2:$F$302,F133,Sandown!$J$2:$J$302)</f>
        <v>0</v>
      </c>
      <c r="J133" s="3">
        <f>sumif('RT 10K'!$F$2:$F$300,F133,'RT 10K'!$J$2:$J$300)</f>
        <v>0</v>
      </c>
      <c r="K133" s="3">
        <f>sumif('Manch Half'!$F$2:$F$301,F133,'Manch Half'!$J$2:$J$301)</f>
        <v>6.25</v>
      </c>
      <c r="L133" s="2">
        <f t="shared" si="2"/>
        <v>6.25</v>
      </c>
    </row>
    <row r="134">
      <c r="A134" s="1" t="s">
        <v>278</v>
      </c>
      <c r="B134" s="1" t="s">
        <v>279</v>
      </c>
      <c r="C134" s="1" t="s">
        <v>33</v>
      </c>
      <c r="D134" s="1">
        <v>30.0</v>
      </c>
      <c r="E134" s="1" t="s">
        <v>10</v>
      </c>
      <c r="F134" s="6" t="str">
        <f t="shared" si="1"/>
        <v>KaylinOssingFMILL</v>
      </c>
      <c r="G134" s="2">
        <f>sumif('Track 5K'!$F$2:$F$301,F134,'Track 5K'!$J$2:$J$301)</f>
        <v>0.7421875</v>
      </c>
      <c r="H134" s="3">
        <f>sumif(Luti!$F$2:$F$304,F134,Luti!$J$2:$J$304)</f>
        <v>5.3125</v>
      </c>
      <c r="I134" s="3">
        <f>sumif(Sandown!$F$2:$F$302,F134,Sandown!$J$2:$J$302)</f>
        <v>0</v>
      </c>
      <c r="J134" s="3">
        <f>sumif('RT 10K'!$F$2:$F$300,F134,'RT 10K'!$J$2:$J$300)</f>
        <v>0</v>
      </c>
      <c r="K134" s="3">
        <f>sumif('Manch Half'!$F$2:$F$301,F134,'Manch Half'!$J$2:$J$301)</f>
        <v>0</v>
      </c>
      <c r="L134" s="2">
        <f t="shared" si="2"/>
        <v>6.0546875</v>
      </c>
    </row>
    <row r="135">
      <c r="A135" s="1" t="s">
        <v>280</v>
      </c>
      <c r="B135" s="1" t="s">
        <v>281</v>
      </c>
      <c r="C135" s="1" t="s">
        <v>33</v>
      </c>
      <c r="D135" s="1">
        <v>40.0</v>
      </c>
      <c r="E135" s="1" t="s">
        <v>10</v>
      </c>
      <c r="F135" s="6" t="str">
        <f t="shared" si="1"/>
        <v>MelanieHardingFMILL</v>
      </c>
      <c r="G135" s="2">
        <f>sumif('Track 5K'!$F$2:$F$301,F135,'Track 5K'!$J$2:$J$301)</f>
        <v>0.0439453125</v>
      </c>
      <c r="H135" s="3">
        <f>sumif(Luti!$F$2:$F$304,F135,Luti!$J$2:$J$304)</f>
        <v>0</v>
      </c>
      <c r="I135" s="3">
        <f>sumif(Sandown!$F$2:$F$302,F135,Sandown!$J$2:$J$302)</f>
        <v>5</v>
      </c>
      <c r="J135" s="3">
        <f>sumif('RT 10K'!$F$2:$F$300,F135,'RT 10K'!$J$2:$J$300)</f>
        <v>0</v>
      </c>
      <c r="K135" s="3">
        <f>sumif('Manch Half'!$F$2:$F$301,F135,'Manch Half'!$J$2:$J$301)</f>
        <v>0.9375</v>
      </c>
      <c r="L135" s="2">
        <f t="shared" si="2"/>
        <v>5.981445313</v>
      </c>
    </row>
    <row r="136">
      <c r="A136" s="1" t="s">
        <v>175</v>
      </c>
      <c r="B136" s="1" t="s">
        <v>282</v>
      </c>
      <c r="C136" s="1" t="s">
        <v>33</v>
      </c>
      <c r="D136" s="1">
        <v>55.0</v>
      </c>
      <c r="E136" s="1" t="s">
        <v>10</v>
      </c>
      <c r="F136" s="6" t="str">
        <f t="shared" si="1"/>
        <v>DebraShawFMILL</v>
      </c>
      <c r="G136" s="2">
        <f>sumif('Track 5K'!$F$2:$F$301,F136,'Track 5K'!$J$2:$J$301)</f>
        <v>5.9375</v>
      </c>
      <c r="H136" s="3">
        <f>sumif(Luti!$F$2:$F$304,F136,Luti!$J$2:$J$304)</f>
        <v>0</v>
      </c>
      <c r="I136" s="3">
        <f>sumif(Sandown!$F$2:$F$302,F136,Sandown!$J$2:$J$302)</f>
        <v>0</v>
      </c>
      <c r="J136" s="3">
        <f>sumif('RT 10K'!$F$2:$F$300,F136,'RT 10K'!$J$2:$J$300)</f>
        <v>0</v>
      </c>
      <c r="K136" s="3">
        <f>sumif('Manch Half'!$F$2:$F$301,F136,'Manch Half'!$J$2:$J$301)</f>
        <v>0</v>
      </c>
      <c r="L136" s="2">
        <f t="shared" si="2"/>
        <v>5.9375</v>
      </c>
    </row>
    <row r="137">
      <c r="A137" s="1" t="s">
        <v>283</v>
      </c>
      <c r="B137" s="1" t="s">
        <v>284</v>
      </c>
      <c r="C137" s="1" t="s">
        <v>33</v>
      </c>
      <c r="D137" s="1">
        <v>53.0</v>
      </c>
      <c r="E137" s="1" t="s">
        <v>10</v>
      </c>
      <c r="F137" s="6" t="str">
        <f t="shared" si="1"/>
        <v>HollyMandigo-AlyFMILL</v>
      </c>
      <c r="G137" s="2">
        <f>sumif('Track 5K'!$F$2:$F$301,F137,'Track 5K'!$J$2:$J$301)</f>
        <v>0.0390625</v>
      </c>
      <c r="H137" s="3">
        <f>sumif(Luti!$F$2:$F$304,F137,Luti!$J$2:$J$304)</f>
        <v>1.171875</v>
      </c>
      <c r="I137" s="3">
        <f>sumif(Sandown!$F$2:$F$302,F137,Sandown!$J$2:$J$302)</f>
        <v>4.6875</v>
      </c>
      <c r="J137" s="3">
        <f>sumif('RT 10K'!$F$2:$F$300,F137,'RT 10K'!$J$2:$J$300)</f>
        <v>0</v>
      </c>
      <c r="K137" s="3">
        <f>sumif('Manch Half'!$F$2:$F$301,F137,'Manch Half'!$J$2:$J$301)</f>
        <v>0</v>
      </c>
      <c r="L137" s="2">
        <f t="shared" si="2"/>
        <v>5.8984375</v>
      </c>
    </row>
    <row r="138">
      <c r="A138" s="1" t="s">
        <v>196</v>
      </c>
      <c r="B138" s="1" t="s">
        <v>285</v>
      </c>
      <c r="C138" s="1" t="s">
        <v>33</v>
      </c>
      <c r="D138" s="1">
        <v>45.0</v>
      </c>
      <c r="E138" s="1" t="s">
        <v>10</v>
      </c>
      <c r="F138" s="6" t="str">
        <f t="shared" si="1"/>
        <v>KatieMillsFMILL</v>
      </c>
      <c r="G138" s="2">
        <f>sumif('Track 5K'!$F$2:$F$301,F138,'Track 5K'!$J$2:$J$301)</f>
        <v>0</v>
      </c>
      <c r="H138" s="3">
        <f>sumif(Luti!$F$2:$F$304,F138,Luti!$J$2:$J$304)</f>
        <v>1.25</v>
      </c>
      <c r="I138" s="3">
        <f>sumif(Sandown!$F$2:$F$302,F138,Sandown!$J$2:$J$302)</f>
        <v>4.375</v>
      </c>
      <c r="J138" s="3">
        <f>sumif('RT 10K'!$F$2:$F$300,F138,'RT 10K'!$J$2:$J$300)</f>
        <v>0</v>
      </c>
      <c r="K138" s="3">
        <f>sumif('Manch Half'!$F$2:$F$301,F138,'Manch Half'!$J$2:$J$301)</f>
        <v>0</v>
      </c>
      <c r="L138" s="2">
        <f t="shared" si="2"/>
        <v>5.625</v>
      </c>
    </row>
    <row r="139">
      <c r="A139" s="1" t="s">
        <v>286</v>
      </c>
      <c r="B139" s="1" t="s">
        <v>287</v>
      </c>
      <c r="C139" s="1" t="s">
        <v>33</v>
      </c>
      <c r="D139" s="1">
        <v>42.0</v>
      </c>
      <c r="E139" s="1" t="s">
        <v>10</v>
      </c>
      <c r="F139" s="6" t="str">
        <f t="shared" si="1"/>
        <v>JunChenFMILL</v>
      </c>
      <c r="G139" s="2">
        <f>sumif('Track 5K'!$F$2:$F$301,F139,'Track 5K'!$J$2:$J$301)</f>
        <v>0.625</v>
      </c>
      <c r="H139" s="3">
        <f>sumif(Luti!$F$2:$F$304,F139,Luti!$J$2:$J$304)</f>
        <v>5</v>
      </c>
      <c r="I139" s="3">
        <f>sumif(Sandown!$F$2:$F$302,F139,Sandown!$J$2:$J$302)</f>
        <v>0</v>
      </c>
      <c r="J139" s="3">
        <f>sumif('RT 10K'!$F$2:$F$300,F139,'RT 10K'!$J$2:$J$300)</f>
        <v>0</v>
      </c>
      <c r="K139" s="3">
        <f>sumif('Manch Half'!$F$2:$F$301,F139,'Manch Half'!$J$2:$J$301)</f>
        <v>0</v>
      </c>
      <c r="L139" s="2">
        <f t="shared" si="2"/>
        <v>5.625</v>
      </c>
    </row>
    <row r="140">
      <c r="A140" s="1" t="s">
        <v>288</v>
      </c>
      <c r="B140" s="1" t="s">
        <v>289</v>
      </c>
      <c r="C140" s="1" t="s">
        <v>33</v>
      </c>
      <c r="D140" s="1">
        <v>61.0</v>
      </c>
      <c r="E140" s="1" t="s">
        <v>10</v>
      </c>
      <c r="F140" s="7" t="str">
        <f t="shared" si="1"/>
        <v>PennySullivanFMILL</v>
      </c>
      <c r="G140" s="2">
        <f>sumif('Track 5K'!$F$2:$F$301,F140,'Track 5K'!$J$2:$J$301)</f>
        <v>0</v>
      </c>
      <c r="H140" s="3">
        <f>sumif(Luti!$F$2:$F$304,F140,Luti!$J$2:$J$304)</f>
        <v>0</v>
      </c>
      <c r="I140" s="3">
        <f>sumif(Sandown!$F$2:$F$302,F140,Sandown!$J$2:$J$302)</f>
        <v>0</v>
      </c>
      <c r="J140" s="3">
        <f>sumif('RT 10K'!$F$2:$F$300,F140,'RT 10K'!$J$2:$J$300)</f>
        <v>0</v>
      </c>
      <c r="K140" s="3">
        <f>sumif('Manch Half'!$F$2:$F$301,F140,'Manch Half'!$J$2:$J$301)</f>
        <v>5.3125</v>
      </c>
      <c r="L140" s="2">
        <f t="shared" si="2"/>
        <v>5.3125</v>
      </c>
    </row>
    <row r="141">
      <c r="A141" s="1" t="s">
        <v>166</v>
      </c>
      <c r="B141" s="1" t="s">
        <v>290</v>
      </c>
      <c r="C141" s="1" t="s">
        <v>33</v>
      </c>
      <c r="D141" s="1">
        <v>50.0</v>
      </c>
      <c r="E141" s="1" t="s">
        <v>10</v>
      </c>
      <c r="F141" s="6" t="str">
        <f t="shared" si="1"/>
        <v>KellyHackingFMILL</v>
      </c>
      <c r="G141" s="2">
        <f>sumif('Track 5K'!$F$2:$F$301,F141,'Track 5K'!$J$2:$J$301)</f>
        <v>5</v>
      </c>
      <c r="H141" s="3">
        <f>sumif(Luti!$F$2:$F$304,F141,Luti!$J$2:$J$304)</f>
        <v>0</v>
      </c>
      <c r="I141" s="3">
        <f>sumif(Sandown!$F$2:$F$302,F141,Sandown!$J$2:$J$302)</f>
        <v>0</v>
      </c>
      <c r="J141" s="3">
        <f>sumif('RT 10K'!$F$2:$F$300,F141,'RT 10K'!$J$2:$J$300)</f>
        <v>0</v>
      </c>
      <c r="K141" s="3">
        <f>sumif('Manch Half'!$F$2:$F$301,F141,'Manch Half'!$J$2:$J$301)</f>
        <v>0</v>
      </c>
      <c r="L141" s="2">
        <f t="shared" si="2"/>
        <v>5</v>
      </c>
    </row>
    <row r="142">
      <c r="A142" s="1" t="s">
        <v>170</v>
      </c>
      <c r="B142" s="1" t="s">
        <v>291</v>
      </c>
      <c r="C142" s="1" t="s">
        <v>33</v>
      </c>
      <c r="D142" s="1">
        <v>60.0</v>
      </c>
      <c r="E142" s="1" t="s">
        <v>10</v>
      </c>
      <c r="F142" s="7" t="str">
        <f t="shared" si="1"/>
        <v>DianeHartshornFMILL</v>
      </c>
      <c r="G142" s="2">
        <f>sumif('Track 5K'!$F$2:$F$301,F142,'Track 5K'!$J$2:$J$301)</f>
        <v>0</v>
      </c>
      <c r="H142" s="3">
        <f>sumif(Luti!$F$2:$F$304,F142,Luti!$J$2:$J$304)</f>
        <v>0</v>
      </c>
      <c r="I142" s="3">
        <f>sumif(Sandown!$F$2:$F$302,F142,Sandown!$J$2:$J$302)</f>
        <v>0</v>
      </c>
      <c r="J142" s="3">
        <f>sumif('RT 10K'!$F$2:$F$300,F142,'RT 10K'!$J$2:$J$300)</f>
        <v>0</v>
      </c>
      <c r="K142" s="3">
        <f>sumif('Manch Half'!$F$2:$F$301,F142,'Manch Half'!$J$2:$J$301)</f>
        <v>5</v>
      </c>
      <c r="L142" s="2">
        <f t="shared" si="2"/>
        <v>5</v>
      </c>
    </row>
    <row r="143">
      <c r="A143" s="1" t="s">
        <v>292</v>
      </c>
      <c r="B143" s="1" t="s">
        <v>160</v>
      </c>
      <c r="C143" s="1" t="s">
        <v>33</v>
      </c>
      <c r="D143" s="1">
        <v>62.0</v>
      </c>
      <c r="E143" s="1" t="s">
        <v>8</v>
      </c>
      <c r="F143" s="6" t="str">
        <f t="shared" si="1"/>
        <v>AudreyFarnsworthFGDTC</v>
      </c>
      <c r="G143" s="2">
        <f>sumif('Track 5K'!$F$2:$F$301,F143,'Track 5K'!$J$2:$J$301)</f>
        <v>4.6875</v>
      </c>
      <c r="H143" s="3">
        <f>sumif(Luti!$F$2:$F$304,F143,Luti!$J$2:$J$304)</f>
        <v>0</v>
      </c>
      <c r="I143" s="3">
        <f>sumif(Sandown!$F$2:$F$302,F143,Sandown!$J$2:$J$302)</f>
        <v>0</v>
      </c>
      <c r="J143" s="3">
        <f>sumif('RT 10K'!$F$2:$F$300,F143,'RT 10K'!$J$2:$J$300)</f>
        <v>0</v>
      </c>
      <c r="K143" s="3">
        <f>sumif('Manch Half'!$F$2:$F$301,F143,'Manch Half'!$J$2:$J$301)</f>
        <v>0</v>
      </c>
      <c r="L143" s="2">
        <f t="shared" si="2"/>
        <v>4.6875</v>
      </c>
    </row>
    <row r="144">
      <c r="A144" s="1" t="s">
        <v>293</v>
      </c>
      <c r="B144" s="1" t="s">
        <v>294</v>
      </c>
      <c r="C144" s="1" t="s">
        <v>33</v>
      </c>
      <c r="D144" s="1">
        <v>41.0</v>
      </c>
      <c r="E144" s="1" t="s">
        <v>7</v>
      </c>
      <c r="F144" s="6" t="str">
        <f t="shared" si="1"/>
        <v>LindseyBristolFGCS</v>
      </c>
      <c r="G144" s="2">
        <f>sumif('Track 5K'!$F$2:$F$301,F144,'Track 5K'!$J$2:$J$301)</f>
        <v>0</v>
      </c>
      <c r="H144" s="3">
        <f>sumif(Luti!$F$2:$F$304,F144,Luti!$J$2:$J$304)</f>
        <v>4.6875</v>
      </c>
      <c r="I144" s="3">
        <f>sumif(Sandown!$F$2:$F$302,F144,Sandown!$J$2:$J$302)</f>
        <v>0</v>
      </c>
      <c r="J144" s="3">
        <f>sumif('RT 10K'!$F$2:$F$300,F144,'RT 10K'!$J$2:$J$300)</f>
        <v>0</v>
      </c>
      <c r="K144" s="3">
        <f>sumif('Manch Half'!$F$2:$F$301,F144,'Manch Half'!$J$2:$J$301)</f>
        <v>0</v>
      </c>
      <c r="L144" s="2">
        <f t="shared" si="2"/>
        <v>4.6875</v>
      </c>
    </row>
    <row r="145">
      <c r="A145" s="1" t="s">
        <v>295</v>
      </c>
      <c r="B145" s="1" t="s">
        <v>296</v>
      </c>
      <c r="C145" s="1" t="s">
        <v>33</v>
      </c>
      <c r="D145" s="1">
        <v>41.0</v>
      </c>
      <c r="E145" s="1" t="s">
        <v>9</v>
      </c>
      <c r="F145" s="6" t="str">
        <f t="shared" si="1"/>
        <v>SarahMcBrideFUVRC</v>
      </c>
      <c r="G145" s="2">
        <f>sumif('Track 5K'!$F$2:$F$301,F145,'Track 5K'!$J$2:$J$301)</f>
        <v>4.375</v>
      </c>
      <c r="H145" s="3">
        <f>sumif(Luti!$F$2:$F$304,F145,Luti!$J$2:$J$304)</f>
        <v>0</v>
      </c>
      <c r="I145" s="3">
        <f>sumif(Sandown!$F$2:$F$302,F145,Sandown!$J$2:$J$302)</f>
        <v>0</v>
      </c>
      <c r="J145" s="3">
        <f>sumif('RT 10K'!$F$2:$F$300,F145,'RT 10K'!$J$2:$J$300)</f>
        <v>0</v>
      </c>
      <c r="K145" s="3">
        <f>sumif('Manch Half'!$F$2:$F$301,F145,'Manch Half'!$J$2:$J$301)</f>
        <v>0</v>
      </c>
      <c r="L145" s="2">
        <f t="shared" si="2"/>
        <v>4.375</v>
      </c>
    </row>
    <row r="146">
      <c r="A146" s="1" t="s">
        <v>297</v>
      </c>
      <c r="B146" s="1" t="s">
        <v>298</v>
      </c>
      <c r="C146" s="1" t="s">
        <v>33</v>
      </c>
      <c r="D146" s="1">
        <v>24.0</v>
      </c>
      <c r="E146" s="1" t="s">
        <v>18</v>
      </c>
      <c r="F146" s="7" t="str">
        <f t="shared" si="1"/>
        <v>RachaelSurrellFWMM</v>
      </c>
      <c r="G146" s="2">
        <f>sumif('Track 5K'!$F$2:$F$301,F146,'Track 5K'!$J$2:$J$301)</f>
        <v>0</v>
      </c>
      <c r="H146" s="3">
        <f>sumif(Luti!$F$2:$F$304,F146,Luti!$J$2:$J$304)</f>
        <v>0</v>
      </c>
      <c r="I146" s="3">
        <f>sumif(Sandown!$F$2:$F$302,F146,Sandown!$J$2:$J$302)</f>
        <v>0</v>
      </c>
      <c r="J146" s="3">
        <f>sumif('RT 10K'!$F$2:$F$300,F146,'RT 10K'!$J$2:$J$300)</f>
        <v>0</v>
      </c>
      <c r="K146" s="3">
        <f>sumif('Manch Half'!$F$2:$F$301,F146,'Manch Half'!$J$2:$J$301)</f>
        <v>4.375</v>
      </c>
      <c r="L146" s="2">
        <f t="shared" si="2"/>
        <v>4.375</v>
      </c>
    </row>
    <row r="147">
      <c r="A147" s="1" t="s">
        <v>36</v>
      </c>
      <c r="B147" s="1" t="s">
        <v>299</v>
      </c>
      <c r="C147" s="1" t="s">
        <v>33</v>
      </c>
      <c r="D147" s="1">
        <v>41.0</v>
      </c>
      <c r="E147" s="1" t="s">
        <v>10</v>
      </c>
      <c r="F147" s="6" t="str">
        <f t="shared" si="1"/>
        <v>MelissaBroughFMILL</v>
      </c>
      <c r="G147" s="2">
        <f>sumif('Track 5K'!$F$2:$F$301,F147,'Track 5K'!$J$2:$J$301)</f>
        <v>0</v>
      </c>
      <c r="H147" s="3">
        <f>sumif(Luti!$F$2:$F$304,F147,Luti!$J$2:$J$304)</f>
        <v>4.0625</v>
      </c>
      <c r="I147" s="3">
        <f>sumif(Sandown!$F$2:$F$302,F147,Sandown!$J$2:$J$302)</f>
        <v>0</v>
      </c>
      <c r="J147" s="3">
        <f>sumif('RT 10K'!$F$2:$F$300,F147,'RT 10K'!$J$2:$J$300)</f>
        <v>0</v>
      </c>
      <c r="K147" s="3">
        <f>sumif('Manch Half'!$F$2:$F$301,F147,'Manch Half'!$J$2:$J$301)</f>
        <v>0</v>
      </c>
      <c r="L147" s="2">
        <f t="shared" si="2"/>
        <v>4.0625</v>
      </c>
    </row>
    <row r="148">
      <c r="A148" s="1" t="s">
        <v>65</v>
      </c>
      <c r="B148" s="1" t="s">
        <v>300</v>
      </c>
      <c r="C148" s="1" t="s">
        <v>33</v>
      </c>
      <c r="D148" s="1">
        <v>54.0</v>
      </c>
      <c r="E148" s="1" t="s">
        <v>7</v>
      </c>
      <c r="F148" s="7" t="str">
        <f t="shared" si="1"/>
        <v>JenniferJordanFGCS</v>
      </c>
      <c r="G148" s="2">
        <f>sumif('Track 5K'!$F$2:$F$301,F148,'Track 5K'!$J$2:$J$301)</f>
        <v>0</v>
      </c>
      <c r="H148" s="3">
        <f>sumif(Luti!$F$2:$F$304,F148,Luti!$J$2:$J$304)</f>
        <v>0</v>
      </c>
      <c r="I148" s="3">
        <f>sumif(Sandown!$F$2:$F$302,F148,Sandown!$J$2:$J$302)</f>
        <v>0</v>
      </c>
      <c r="J148" s="3">
        <f>sumif('RT 10K'!$F$2:$F$300,F148,'RT 10K'!$J$2:$J$300)</f>
        <v>0</v>
      </c>
      <c r="K148" s="3">
        <f>sumif('Manch Half'!$F$2:$F$301,F148,'Manch Half'!$J$2:$J$301)</f>
        <v>4.0625</v>
      </c>
      <c r="L148" s="2">
        <f t="shared" si="2"/>
        <v>4.0625</v>
      </c>
    </row>
    <row r="149">
      <c r="A149" s="1" t="s">
        <v>301</v>
      </c>
      <c r="B149" s="1" t="s">
        <v>265</v>
      </c>
      <c r="C149" s="1" t="s">
        <v>33</v>
      </c>
      <c r="D149" s="1">
        <v>55.0</v>
      </c>
      <c r="E149" s="1" t="s">
        <v>8</v>
      </c>
      <c r="F149" s="6" t="str">
        <f t="shared" si="1"/>
        <v>MiriamJohnsonFGDTC</v>
      </c>
      <c r="G149" s="2">
        <f>sumif('Track 5K'!$F$2:$F$301,F149,'Track 5K'!$J$2:$J$301)</f>
        <v>3.75</v>
      </c>
      <c r="H149" s="3">
        <f>sumif(Luti!$F$2:$F$304,F149,Luti!$J$2:$J$304)</f>
        <v>0</v>
      </c>
      <c r="I149" s="3">
        <f>sumif(Sandown!$F$2:$F$302,F149,Sandown!$J$2:$J$302)</f>
        <v>0</v>
      </c>
      <c r="J149" s="3">
        <f>sumif('RT 10K'!$F$2:$F$300,F149,'RT 10K'!$J$2:$J$300)</f>
        <v>0</v>
      </c>
      <c r="K149" s="3">
        <f>sumif('Manch Half'!$F$2:$F$301,F149,'Manch Half'!$J$2:$J$301)</f>
        <v>0</v>
      </c>
      <c r="L149" s="2">
        <f t="shared" si="2"/>
        <v>3.75</v>
      </c>
    </row>
    <row r="150">
      <c r="A150" s="1" t="s">
        <v>218</v>
      </c>
      <c r="B150" s="1" t="s">
        <v>302</v>
      </c>
      <c r="C150" s="1" t="s">
        <v>33</v>
      </c>
      <c r="D150" s="1">
        <v>48.0</v>
      </c>
      <c r="E150" s="1" t="s">
        <v>7</v>
      </c>
      <c r="F150" s="7" t="str">
        <f t="shared" si="1"/>
        <v>ChristineBurkeFGCS</v>
      </c>
      <c r="G150" s="2">
        <f>sumif('Track 5K'!$F$2:$F$301,F150,'Track 5K'!$J$2:$J$301)</f>
        <v>0</v>
      </c>
      <c r="H150" s="3">
        <f>sumif(Luti!$F$2:$F$304,F150,Luti!$J$2:$J$304)</f>
        <v>0</v>
      </c>
      <c r="I150" s="3">
        <f>sumif(Sandown!$F$2:$F$302,F150,Sandown!$J$2:$J$302)</f>
        <v>0</v>
      </c>
      <c r="J150" s="3">
        <f>sumif('RT 10K'!$F$2:$F$300,F150,'RT 10K'!$J$2:$J$300)</f>
        <v>0</v>
      </c>
      <c r="K150" s="3">
        <f>sumif('Manch Half'!$F$2:$F$301,F150,'Manch Half'!$J$2:$J$301)</f>
        <v>3.75</v>
      </c>
      <c r="L150" s="2">
        <f t="shared" si="2"/>
        <v>3.75</v>
      </c>
    </row>
    <row r="151">
      <c r="A151" s="1" t="s">
        <v>222</v>
      </c>
      <c r="B151" s="1" t="s">
        <v>303</v>
      </c>
      <c r="C151" s="1" t="s">
        <v>33</v>
      </c>
      <c r="D151" s="1">
        <v>61.0</v>
      </c>
      <c r="E151" s="1" t="s">
        <v>7</v>
      </c>
      <c r="F151" s="6" t="str">
        <f t="shared" si="1"/>
        <v>AllisonRichardsFGCS</v>
      </c>
      <c r="G151" s="2">
        <f>sumif('Track 5K'!$F$2:$F$301,F151,'Track 5K'!$J$2:$J$301)</f>
        <v>3.4375</v>
      </c>
      <c r="H151" s="3">
        <f>sumif(Luti!$F$2:$F$304,F151,Luti!$J$2:$J$304)</f>
        <v>0</v>
      </c>
      <c r="I151" s="3">
        <f>sumif(Sandown!$F$2:$F$302,F151,Sandown!$J$2:$J$302)</f>
        <v>0</v>
      </c>
      <c r="J151" s="3">
        <f>sumif('RT 10K'!$F$2:$F$300,F151,'RT 10K'!$J$2:$J$300)</f>
        <v>0</v>
      </c>
      <c r="K151" s="3">
        <f>sumif('Manch Half'!$F$2:$F$301,F151,'Manch Half'!$J$2:$J$301)</f>
        <v>0</v>
      </c>
      <c r="L151" s="2">
        <f t="shared" si="2"/>
        <v>3.4375</v>
      </c>
    </row>
    <row r="152">
      <c r="A152" s="1" t="s">
        <v>304</v>
      </c>
      <c r="B152" s="1" t="s">
        <v>305</v>
      </c>
      <c r="C152" s="1" t="s">
        <v>33</v>
      </c>
      <c r="D152" s="1">
        <v>44.0</v>
      </c>
      <c r="E152" s="1" t="s">
        <v>10</v>
      </c>
      <c r="F152" s="6" t="str">
        <f t="shared" si="1"/>
        <v>HeatherTaylorFMILL</v>
      </c>
      <c r="G152" s="2">
        <f>sumif('Track 5K'!$F$2:$F$301,F152,'Track 5K'!$J$2:$J$301)</f>
        <v>0</v>
      </c>
      <c r="H152" s="3">
        <f>sumif(Luti!$F$2:$F$304,F152,Luti!$J$2:$J$304)</f>
        <v>1.5625</v>
      </c>
      <c r="I152" s="3">
        <f>sumif(Sandown!$F$2:$F$302,F152,Sandown!$J$2:$J$302)</f>
        <v>0</v>
      </c>
      <c r="J152" s="3">
        <f>sumif('RT 10K'!$F$2:$F$300,F152,'RT 10K'!$J$2:$J$300)</f>
        <v>0</v>
      </c>
      <c r="K152" s="3">
        <f>sumif('Manch Half'!$F$2:$F$301,F152,'Manch Half'!$J$2:$J$301)</f>
        <v>1.71875</v>
      </c>
      <c r="L152" s="2">
        <f t="shared" si="2"/>
        <v>3.28125</v>
      </c>
    </row>
    <row r="153">
      <c r="A153" s="1" t="s">
        <v>306</v>
      </c>
      <c r="B153" s="1" t="s">
        <v>307</v>
      </c>
      <c r="C153" s="1" t="s">
        <v>33</v>
      </c>
      <c r="D153" s="1">
        <v>56.0</v>
      </c>
      <c r="E153" s="1" t="s">
        <v>10</v>
      </c>
      <c r="F153" s="7" t="str">
        <f t="shared" si="1"/>
        <v>Pam (Arunya)ProvencherFMILL</v>
      </c>
      <c r="G153" s="2">
        <f>sumif('Track 5K'!$F$2:$F$301,F153,'Track 5K'!$J$2:$J$301)</f>
        <v>0</v>
      </c>
      <c r="H153" s="3">
        <f>sumif(Luti!$F$2:$F$304,F153,Luti!$J$2:$J$304)</f>
        <v>0</v>
      </c>
      <c r="I153" s="3">
        <f>sumif(Sandown!$F$2:$F$302,F153,Sandown!$J$2:$J$302)</f>
        <v>0</v>
      </c>
      <c r="J153" s="3">
        <f>sumif('RT 10K'!$F$2:$F$300,F153,'RT 10K'!$J$2:$J$300)</f>
        <v>0</v>
      </c>
      <c r="K153" s="3">
        <f>sumif('Manch Half'!$F$2:$F$301,F153,'Manch Half'!$J$2:$J$301)</f>
        <v>3.125</v>
      </c>
      <c r="L153" s="2">
        <f t="shared" si="2"/>
        <v>3.125</v>
      </c>
    </row>
    <row r="154">
      <c r="A154" s="1" t="s">
        <v>308</v>
      </c>
      <c r="B154" s="1" t="s">
        <v>309</v>
      </c>
      <c r="C154" s="1" t="s">
        <v>33</v>
      </c>
      <c r="D154" s="1">
        <v>52.0</v>
      </c>
      <c r="E154" s="1" t="s">
        <v>10</v>
      </c>
      <c r="F154" s="6" t="str">
        <f t="shared" si="1"/>
        <v>ChristinaBalchFMILL</v>
      </c>
      <c r="G154" s="2">
        <f>sumif('Track 5K'!$F$2:$F$301,F154,'Track 5K'!$J$2:$J$301)</f>
        <v>2.96875</v>
      </c>
      <c r="H154" s="3">
        <f>sumif(Luti!$F$2:$F$304,F154,Luti!$J$2:$J$304)</f>
        <v>0</v>
      </c>
      <c r="I154" s="3">
        <f>sumif(Sandown!$F$2:$F$302,F154,Sandown!$J$2:$J$302)</f>
        <v>0</v>
      </c>
      <c r="J154" s="3">
        <f>sumif('RT 10K'!$F$2:$F$300,F154,'RT 10K'!$J$2:$J$300)</f>
        <v>0</v>
      </c>
      <c r="K154" s="3">
        <f>sumif('Manch Half'!$F$2:$F$301,F154,'Manch Half'!$J$2:$J$301)</f>
        <v>0</v>
      </c>
      <c r="L154" s="2">
        <f t="shared" si="2"/>
        <v>2.96875</v>
      </c>
    </row>
    <row r="155">
      <c r="A155" s="1" t="s">
        <v>83</v>
      </c>
      <c r="B155" s="1" t="s">
        <v>310</v>
      </c>
      <c r="C155" s="1" t="s">
        <v>33</v>
      </c>
      <c r="D155" s="1">
        <v>36.0</v>
      </c>
      <c r="E155" s="1" t="s">
        <v>10</v>
      </c>
      <c r="F155" s="7" t="str">
        <f t="shared" si="1"/>
        <v>PamelaSaucierFMILL</v>
      </c>
      <c r="G155" s="2">
        <f>sumif('Track 5K'!$F$2:$F$301,F155,'Track 5K'!$J$2:$J$301)</f>
        <v>0</v>
      </c>
      <c r="H155" s="3">
        <f>sumif(Luti!$F$2:$F$304,F155,Luti!$J$2:$J$304)</f>
        <v>0</v>
      </c>
      <c r="I155" s="3">
        <f>sumif(Sandown!$F$2:$F$302,F155,Sandown!$J$2:$J$302)</f>
        <v>0</v>
      </c>
      <c r="J155" s="3">
        <f>sumif('RT 10K'!$F$2:$F$300,F155,'RT 10K'!$J$2:$J$300)</f>
        <v>0</v>
      </c>
      <c r="K155" s="3">
        <f>sumif('Manch Half'!$F$2:$F$301,F155,'Manch Half'!$J$2:$J$301)</f>
        <v>2.96875</v>
      </c>
      <c r="L155" s="2">
        <f t="shared" si="2"/>
        <v>2.96875</v>
      </c>
    </row>
    <row r="156">
      <c r="A156" s="1" t="s">
        <v>166</v>
      </c>
      <c r="B156" s="1" t="s">
        <v>311</v>
      </c>
      <c r="C156" s="1" t="s">
        <v>33</v>
      </c>
      <c r="D156" s="1">
        <v>35.0</v>
      </c>
      <c r="E156" s="1" t="s">
        <v>10</v>
      </c>
      <c r="F156" s="7" t="str">
        <f t="shared" si="1"/>
        <v>KellyMorinFMILL</v>
      </c>
      <c r="G156" s="2">
        <f>sumif('Track 5K'!$F$2:$F$301,F156,'Track 5K'!$J$2:$J$301)</f>
        <v>0</v>
      </c>
      <c r="H156" s="3">
        <f>sumif(Luti!$F$2:$F$304,F156,Luti!$J$2:$J$304)</f>
        <v>0</v>
      </c>
      <c r="I156" s="3">
        <f>sumif(Sandown!$F$2:$F$302,F156,Sandown!$J$2:$J$302)</f>
        <v>0</v>
      </c>
      <c r="J156" s="3">
        <f>sumif('RT 10K'!$F$2:$F$300,F156,'RT 10K'!$J$2:$J$300)</f>
        <v>0</v>
      </c>
      <c r="K156" s="3">
        <f>sumif('Manch Half'!$F$2:$F$301,F156,'Manch Half'!$J$2:$J$301)</f>
        <v>2.8125</v>
      </c>
      <c r="L156" s="2">
        <f t="shared" si="2"/>
        <v>2.8125</v>
      </c>
    </row>
    <row r="157">
      <c r="A157" s="1" t="s">
        <v>312</v>
      </c>
      <c r="B157" s="1" t="s">
        <v>311</v>
      </c>
      <c r="C157" s="1" t="s">
        <v>33</v>
      </c>
      <c r="D157" s="1">
        <v>35.0</v>
      </c>
      <c r="E157" s="1" t="s">
        <v>10</v>
      </c>
      <c r="F157" s="7" t="str">
        <f t="shared" si="1"/>
        <v>JamieMorinFMILL</v>
      </c>
      <c r="G157" s="2">
        <f>sumif('Track 5K'!$F$2:$F$301,F157,'Track 5K'!$J$2:$J$301)</f>
        <v>0</v>
      </c>
      <c r="H157" s="3">
        <f>sumif(Luti!$F$2:$F$304,F157,Luti!$J$2:$J$304)</f>
        <v>0</v>
      </c>
      <c r="I157" s="3">
        <f>sumif(Sandown!$F$2:$F$302,F157,Sandown!$J$2:$J$302)</f>
        <v>0</v>
      </c>
      <c r="J157" s="3">
        <f>sumif('RT 10K'!$F$2:$F$300,F157,'RT 10K'!$J$2:$J$300)</f>
        <v>0</v>
      </c>
      <c r="K157" s="3">
        <f>sumif('Manch Half'!$F$2:$F$301,F157,'Manch Half'!$J$2:$J$301)</f>
        <v>2.8125</v>
      </c>
      <c r="L157" s="2">
        <f t="shared" si="2"/>
        <v>2.8125</v>
      </c>
    </row>
    <row r="158">
      <c r="A158" s="1" t="s">
        <v>313</v>
      </c>
      <c r="B158" s="1" t="s">
        <v>314</v>
      </c>
      <c r="C158" s="1" t="s">
        <v>33</v>
      </c>
      <c r="D158" s="1">
        <v>38.0</v>
      </c>
      <c r="E158" s="1" t="s">
        <v>7</v>
      </c>
      <c r="F158" s="6" t="str">
        <f t="shared" si="1"/>
        <v>ChristyKervinFGCS</v>
      </c>
      <c r="G158" s="2">
        <f>sumif('Track 5K'!$F$2:$F$301,F158,'Track 5K'!$J$2:$J$301)</f>
        <v>2.65625</v>
      </c>
      <c r="H158" s="3">
        <f>sumif(Luti!$F$2:$F$304,F158,Luti!$J$2:$J$304)</f>
        <v>0</v>
      </c>
      <c r="I158" s="3">
        <f>sumif(Sandown!$F$2:$F$302,F158,Sandown!$J$2:$J$302)</f>
        <v>0</v>
      </c>
      <c r="J158" s="3">
        <f>sumif('RT 10K'!$F$2:$F$300,F158,'RT 10K'!$J$2:$J$300)</f>
        <v>0</v>
      </c>
      <c r="K158" s="3">
        <f>sumif('Manch Half'!$F$2:$F$301,F158,'Manch Half'!$J$2:$J$301)</f>
        <v>0</v>
      </c>
      <c r="L158" s="2">
        <f t="shared" si="2"/>
        <v>2.65625</v>
      </c>
    </row>
    <row r="159">
      <c r="A159" s="1" t="s">
        <v>81</v>
      </c>
      <c r="B159" s="1" t="s">
        <v>315</v>
      </c>
      <c r="C159" s="1" t="s">
        <v>33</v>
      </c>
      <c r="D159" s="1">
        <v>54.0</v>
      </c>
      <c r="E159" s="1" t="s">
        <v>8</v>
      </c>
      <c r="F159" s="6" t="str">
        <f t="shared" si="1"/>
        <v>DeniseKeyesFGDTC</v>
      </c>
      <c r="G159" s="2">
        <f>sumif('Track 5K'!$F$2:$F$301,F159,'Track 5K'!$J$2:$J$301)</f>
        <v>0</v>
      </c>
      <c r="H159" s="3">
        <f>sumif(Luti!$F$2:$F$304,F159,Luti!$J$2:$J$304)</f>
        <v>2.65625</v>
      </c>
      <c r="I159" s="3">
        <f>sumif(Sandown!$F$2:$F$302,F159,Sandown!$J$2:$J$302)</f>
        <v>0</v>
      </c>
      <c r="J159" s="3">
        <f>sumif('RT 10K'!$F$2:$F$300,F159,'RT 10K'!$J$2:$J$300)</f>
        <v>0</v>
      </c>
      <c r="K159" s="3">
        <f>sumif('Manch Half'!$F$2:$F$301,F159,'Manch Half'!$J$2:$J$301)</f>
        <v>0</v>
      </c>
      <c r="L159" s="2">
        <f t="shared" si="2"/>
        <v>2.65625</v>
      </c>
    </row>
    <row r="160">
      <c r="A160" s="1" t="s">
        <v>295</v>
      </c>
      <c r="B160" s="1" t="s">
        <v>316</v>
      </c>
      <c r="C160" s="1" t="s">
        <v>33</v>
      </c>
      <c r="D160" s="1">
        <v>37.0</v>
      </c>
      <c r="E160" s="1" t="s">
        <v>10</v>
      </c>
      <c r="F160" s="6" t="str">
        <f t="shared" si="1"/>
        <v>SarahHallockFMILL</v>
      </c>
      <c r="G160" s="2">
        <f>sumif('Track 5K'!$F$2:$F$301,F160,'Track 5K'!$J$2:$J$301)</f>
        <v>0.234375</v>
      </c>
      <c r="H160" s="3">
        <f>sumif(Luti!$F$2:$F$304,F160,Luti!$J$2:$J$304)</f>
        <v>2.34375</v>
      </c>
      <c r="I160" s="3">
        <f>sumif(Sandown!$F$2:$F$302,F160,Sandown!$J$2:$J$302)</f>
        <v>0</v>
      </c>
      <c r="J160" s="3">
        <f>sumif('RT 10K'!$F$2:$F$300,F160,'RT 10K'!$J$2:$J$300)</f>
        <v>0</v>
      </c>
      <c r="K160" s="3">
        <f>sumif('Manch Half'!$F$2:$F$301,F160,'Manch Half'!$J$2:$J$301)</f>
        <v>0</v>
      </c>
      <c r="L160" s="2">
        <f t="shared" si="2"/>
        <v>2.578125</v>
      </c>
    </row>
    <row r="161">
      <c r="A161" s="1" t="s">
        <v>317</v>
      </c>
      <c r="B161" s="1" t="s">
        <v>318</v>
      </c>
      <c r="C161" s="1" t="s">
        <v>33</v>
      </c>
      <c r="D161" s="1">
        <v>62.0</v>
      </c>
      <c r="E161" s="1" t="s">
        <v>8</v>
      </c>
      <c r="F161" s="6" t="str">
        <f t="shared" si="1"/>
        <v>JennaGrimaldiFGDTC</v>
      </c>
      <c r="G161" s="2">
        <f>sumif('Track 5K'!$F$2:$F$301,F161,'Track 5K'!$J$2:$J$301)</f>
        <v>2.5</v>
      </c>
      <c r="H161" s="3">
        <f>sumif(Luti!$F$2:$F$304,F161,Luti!$J$2:$J$304)</f>
        <v>0</v>
      </c>
      <c r="I161" s="3">
        <f>sumif(Sandown!$F$2:$F$302,F161,Sandown!$J$2:$J$302)</f>
        <v>0</v>
      </c>
      <c r="J161" s="3">
        <f>sumif('RT 10K'!$F$2:$F$300,F161,'RT 10K'!$J$2:$J$300)</f>
        <v>0</v>
      </c>
      <c r="K161" s="3">
        <f>sumif('Manch Half'!$F$2:$F$301,F161,'Manch Half'!$J$2:$J$301)</f>
        <v>0</v>
      </c>
      <c r="L161" s="2">
        <f t="shared" si="2"/>
        <v>2.5</v>
      </c>
    </row>
    <row r="162">
      <c r="A162" s="1" t="s">
        <v>319</v>
      </c>
      <c r="B162" s="1" t="s">
        <v>215</v>
      </c>
      <c r="C162" s="1" t="s">
        <v>33</v>
      </c>
      <c r="D162" s="1">
        <v>25.0</v>
      </c>
      <c r="E162" s="1" t="s">
        <v>8</v>
      </c>
      <c r="F162" s="6" t="str">
        <f t="shared" si="1"/>
        <v>ReganCoyleFGDTC</v>
      </c>
      <c r="G162" s="2">
        <f>sumif('Track 5K'!$F$2:$F$301,F162,'Track 5K'!$J$2:$J$301)</f>
        <v>0</v>
      </c>
      <c r="H162" s="3">
        <f>sumif(Luti!$F$2:$F$304,F162,Luti!$J$2:$J$304)</f>
        <v>2.5</v>
      </c>
      <c r="I162" s="3">
        <f>sumif(Sandown!$F$2:$F$302,F162,Sandown!$J$2:$J$302)</f>
        <v>0</v>
      </c>
      <c r="J162" s="3">
        <f>sumif('RT 10K'!$F$2:$F$300,F162,'RT 10K'!$J$2:$J$300)</f>
        <v>0</v>
      </c>
      <c r="K162" s="3">
        <f>sumif('Manch Half'!$F$2:$F$301,F162,'Manch Half'!$J$2:$J$301)</f>
        <v>0</v>
      </c>
      <c r="L162" s="2">
        <f t="shared" si="2"/>
        <v>2.5</v>
      </c>
    </row>
    <row r="163">
      <c r="A163" s="1" t="s">
        <v>128</v>
      </c>
      <c r="B163" s="1" t="s">
        <v>320</v>
      </c>
      <c r="C163" s="1" t="s">
        <v>33</v>
      </c>
      <c r="D163" s="1">
        <v>46.0</v>
      </c>
      <c r="E163" s="1" t="s">
        <v>10</v>
      </c>
      <c r="F163" s="7" t="str">
        <f t="shared" si="1"/>
        <v>AngelaLafaveFMILL</v>
      </c>
      <c r="G163" s="2">
        <f>sumif('Track 5K'!$F$2:$F$301,F163,'Track 5K'!$J$2:$J$301)</f>
        <v>0</v>
      </c>
      <c r="H163" s="3">
        <f>sumif(Luti!$F$2:$F$304,F163,Luti!$J$2:$J$304)</f>
        <v>0</v>
      </c>
      <c r="I163" s="3">
        <f>sumif(Sandown!$F$2:$F$302,F163,Sandown!$J$2:$J$302)</f>
        <v>0</v>
      </c>
      <c r="J163" s="3">
        <f>sumif('RT 10K'!$F$2:$F$300,F163,'RT 10K'!$J$2:$J$300)</f>
        <v>0</v>
      </c>
      <c r="K163" s="3">
        <f>sumif('Manch Half'!$F$2:$F$301,F163,'Manch Half'!$J$2:$J$301)</f>
        <v>2.5</v>
      </c>
      <c r="L163" s="2">
        <f t="shared" si="2"/>
        <v>2.5</v>
      </c>
    </row>
    <row r="164">
      <c r="A164" s="1" t="s">
        <v>321</v>
      </c>
      <c r="B164" s="1" t="s">
        <v>245</v>
      </c>
      <c r="C164" s="1" t="s">
        <v>33</v>
      </c>
      <c r="D164" s="1">
        <v>43.0</v>
      </c>
      <c r="E164" s="1" t="s">
        <v>10</v>
      </c>
      <c r="F164" s="6" t="str">
        <f t="shared" si="1"/>
        <v>JillianAllenFMILL</v>
      </c>
      <c r="G164" s="2">
        <f>sumif('Track 5K'!$F$2:$F$301,F164,'Track 5K'!$J$2:$J$301)</f>
        <v>0.0634765625</v>
      </c>
      <c r="H164" s="3">
        <f>sumif(Luti!$F$2:$F$304,F164,Luti!$J$2:$J$304)</f>
        <v>0</v>
      </c>
      <c r="I164" s="3">
        <f>sumif(Sandown!$F$2:$F$302,F164,Sandown!$J$2:$J$302)</f>
        <v>0</v>
      </c>
      <c r="J164" s="3">
        <f>sumif('RT 10K'!$F$2:$F$300,F164,'RT 10K'!$J$2:$J$300)</f>
        <v>0</v>
      </c>
      <c r="K164" s="3">
        <f>sumif('Manch Half'!$F$2:$F$301,F164,'Manch Half'!$J$2:$J$301)</f>
        <v>2.34375</v>
      </c>
      <c r="L164" s="2">
        <f t="shared" si="2"/>
        <v>2.407226563</v>
      </c>
    </row>
    <row r="165">
      <c r="A165" s="1" t="s">
        <v>95</v>
      </c>
      <c r="B165" s="1" t="s">
        <v>322</v>
      </c>
      <c r="C165" s="1" t="s">
        <v>33</v>
      </c>
      <c r="D165" s="1">
        <v>42.0</v>
      </c>
      <c r="E165" s="1" t="s">
        <v>10</v>
      </c>
      <c r="F165" s="6" t="str">
        <f t="shared" si="1"/>
        <v>KarenBergquistFMILL</v>
      </c>
      <c r="G165" s="2">
        <f>sumif('Track 5K'!$F$2:$F$301,F165,'Track 5K'!$J$2:$J$301)</f>
        <v>2.1875</v>
      </c>
      <c r="H165" s="3">
        <f>sumif(Luti!$F$2:$F$304,F165,Luti!$J$2:$J$304)</f>
        <v>0</v>
      </c>
      <c r="I165" s="3">
        <f>sumif(Sandown!$F$2:$F$302,F165,Sandown!$J$2:$J$302)</f>
        <v>0</v>
      </c>
      <c r="J165" s="3">
        <f>sumif('RT 10K'!$F$2:$F$300,F165,'RT 10K'!$J$2:$J$300)</f>
        <v>0</v>
      </c>
      <c r="K165" s="3">
        <f>sumif('Manch Half'!$F$2:$F$301,F165,'Manch Half'!$J$2:$J$301)</f>
        <v>0</v>
      </c>
      <c r="L165" s="2">
        <f t="shared" si="2"/>
        <v>2.1875</v>
      </c>
    </row>
    <row r="166">
      <c r="A166" s="1" t="s">
        <v>323</v>
      </c>
      <c r="B166" s="1" t="s">
        <v>324</v>
      </c>
      <c r="C166" s="1" t="s">
        <v>33</v>
      </c>
      <c r="D166" s="1">
        <v>49.0</v>
      </c>
      <c r="E166" s="1" t="s">
        <v>10</v>
      </c>
      <c r="F166" s="7" t="str">
        <f t="shared" si="1"/>
        <v>MelidaLopezFMILL</v>
      </c>
      <c r="G166" s="2">
        <f>sumif('Track 5K'!$F$2:$F$301,F166,'Track 5K'!$J$2:$J$301)</f>
        <v>0</v>
      </c>
      <c r="H166" s="3">
        <f>sumif(Luti!$F$2:$F$304,F166,Luti!$J$2:$J$304)</f>
        <v>0</v>
      </c>
      <c r="I166" s="3">
        <f>sumif(Sandown!$F$2:$F$302,F166,Sandown!$J$2:$J$302)</f>
        <v>0</v>
      </c>
      <c r="J166" s="3">
        <f>sumif('RT 10K'!$F$2:$F$300,F166,'RT 10K'!$J$2:$J$300)</f>
        <v>0</v>
      </c>
      <c r="K166" s="3">
        <f>sumif('Manch Half'!$F$2:$F$301,F166,'Manch Half'!$J$2:$J$301)</f>
        <v>2.1875</v>
      </c>
      <c r="L166" s="2">
        <f t="shared" si="2"/>
        <v>2.1875</v>
      </c>
    </row>
    <row r="167">
      <c r="A167" s="1" t="s">
        <v>77</v>
      </c>
      <c r="B167" s="1" t="s">
        <v>325</v>
      </c>
      <c r="C167" s="1" t="s">
        <v>33</v>
      </c>
      <c r="D167" s="1">
        <v>61.0</v>
      </c>
      <c r="E167" s="1" t="s">
        <v>8</v>
      </c>
      <c r="F167" s="6" t="str">
        <f t="shared" si="1"/>
        <v>PegLandryFGDTC</v>
      </c>
      <c r="G167" s="2">
        <f>sumif('Track 5K'!$F$2:$F$301,F167,'Track 5K'!$J$2:$J$301)</f>
        <v>2.03125</v>
      </c>
      <c r="H167" s="3">
        <f>sumif(Luti!$F$2:$F$304,F167,Luti!$J$2:$J$304)</f>
        <v>0</v>
      </c>
      <c r="I167" s="3">
        <f>sumif(Sandown!$F$2:$F$302,F167,Sandown!$J$2:$J$302)</f>
        <v>0</v>
      </c>
      <c r="J167" s="3">
        <f>sumif('RT 10K'!$F$2:$F$300,F167,'RT 10K'!$J$2:$J$300)</f>
        <v>0</v>
      </c>
      <c r="K167" s="3">
        <f>sumif('Manch Half'!$F$2:$F$301,F167,'Manch Half'!$J$2:$J$301)</f>
        <v>0</v>
      </c>
      <c r="L167" s="2">
        <f t="shared" si="2"/>
        <v>2.03125</v>
      </c>
    </row>
    <row r="168">
      <c r="A168" s="1" t="s">
        <v>326</v>
      </c>
      <c r="B168" s="1" t="s">
        <v>327</v>
      </c>
      <c r="C168" s="1" t="s">
        <v>33</v>
      </c>
      <c r="D168" s="1">
        <v>60.0</v>
      </c>
      <c r="E168" s="1" t="s">
        <v>13</v>
      </c>
      <c r="F168" s="6" t="str">
        <f t="shared" si="1"/>
        <v>WendyJensenFRA</v>
      </c>
      <c r="G168" s="2">
        <f>sumif('Track 5K'!$F$2:$F$301,F168,'Track 5K'!$J$2:$J$301)</f>
        <v>0</v>
      </c>
      <c r="H168" s="3">
        <f>sumif(Luti!$F$2:$F$304,F168,Luti!$J$2:$J$304)</f>
        <v>1.875</v>
      </c>
      <c r="I168" s="3">
        <f>sumif(Sandown!$F$2:$F$302,F168,Sandown!$J$2:$J$302)</f>
        <v>0</v>
      </c>
      <c r="J168" s="3">
        <f>sumif('RT 10K'!$F$2:$F$300,F168,'RT 10K'!$J$2:$J$300)</f>
        <v>0</v>
      </c>
      <c r="K168" s="3">
        <f>sumif('Manch Half'!$F$2:$F$301,F168,'Manch Half'!$J$2:$J$301)</f>
        <v>0</v>
      </c>
      <c r="L168" s="2">
        <f t="shared" si="2"/>
        <v>1.875</v>
      </c>
    </row>
    <row r="169">
      <c r="A169" s="1" t="s">
        <v>128</v>
      </c>
      <c r="B169" s="1" t="s">
        <v>328</v>
      </c>
      <c r="C169" s="1" t="s">
        <v>33</v>
      </c>
      <c r="D169" s="1">
        <v>54.0</v>
      </c>
      <c r="E169" s="1" t="s">
        <v>10</v>
      </c>
      <c r="F169" s="6" t="str">
        <f t="shared" si="1"/>
        <v>AngelaBoyleFMILL</v>
      </c>
      <c r="G169" s="2">
        <f>sumif('Track 5K'!$F$2:$F$301,F169,'Track 5K'!$J$2:$J$301)</f>
        <v>1.71875</v>
      </c>
      <c r="H169" s="3">
        <f>sumif(Luti!$F$2:$F$304,F169,Luti!$J$2:$J$304)</f>
        <v>0</v>
      </c>
      <c r="I169" s="3">
        <f>sumif(Sandown!$F$2:$F$302,F169,Sandown!$J$2:$J$302)</f>
        <v>0</v>
      </c>
      <c r="J169" s="3">
        <f>sumif('RT 10K'!$F$2:$F$300,F169,'RT 10K'!$J$2:$J$300)</f>
        <v>0</v>
      </c>
      <c r="K169" s="3">
        <f>sumif('Manch Half'!$F$2:$F$301,F169,'Manch Half'!$J$2:$J$301)</f>
        <v>0</v>
      </c>
      <c r="L169" s="2">
        <f t="shared" si="2"/>
        <v>1.71875</v>
      </c>
    </row>
    <row r="170">
      <c r="A170" s="1" t="s">
        <v>329</v>
      </c>
      <c r="B170" s="1" t="s">
        <v>330</v>
      </c>
      <c r="C170" s="1" t="s">
        <v>33</v>
      </c>
      <c r="D170" s="1">
        <v>50.0</v>
      </c>
      <c r="E170" s="1" t="s">
        <v>10</v>
      </c>
      <c r="F170" s="7" t="str">
        <f t="shared" si="1"/>
        <v>TamaraMarstonFMILL</v>
      </c>
      <c r="G170" s="2">
        <f>sumif('Track 5K'!$F$2:$F$301,F170,'Track 5K'!$J$2:$J$301)</f>
        <v>0</v>
      </c>
      <c r="H170" s="3">
        <f>sumif(Luti!$F$2:$F$304,F170,Luti!$J$2:$J$304)</f>
        <v>0</v>
      </c>
      <c r="I170" s="3">
        <f>sumif(Sandown!$F$2:$F$302,F170,Sandown!$J$2:$J$302)</f>
        <v>0</v>
      </c>
      <c r="J170" s="3">
        <f>sumif('RT 10K'!$F$2:$F$300,F170,'RT 10K'!$J$2:$J$300)</f>
        <v>0</v>
      </c>
      <c r="K170" s="3">
        <f>sumif('Manch Half'!$F$2:$F$301,F170,'Manch Half'!$J$2:$J$301)</f>
        <v>1.5625</v>
      </c>
      <c r="L170" s="2">
        <f t="shared" si="2"/>
        <v>1.5625</v>
      </c>
    </row>
    <row r="171">
      <c r="A171" s="1" t="s">
        <v>331</v>
      </c>
      <c r="B171" s="1" t="s">
        <v>332</v>
      </c>
      <c r="C171" s="1" t="s">
        <v>33</v>
      </c>
      <c r="D171" s="1">
        <v>41.0</v>
      </c>
      <c r="E171" s="1" t="s">
        <v>10</v>
      </c>
      <c r="F171" s="6" t="str">
        <f t="shared" si="1"/>
        <v>BrandyCassadaFMILL</v>
      </c>
      <c r="G171" s="2">
        <f>sumif('Track 5K'!$F$2:$F$301,F171,'Track 5K'!$J$2:$J$301)</f>
        <v>0</v>
      </c>
      <c r="H171" s="3">
        <f>sumif(Luti!$F$2:$F$304,F171,Luti!$J$2:$J$304)</f>
        <v>1.484375</v>
      </c>
      <c r="I171" s="3">
        <f>sumif(Sandown!$F$2:$F$302,F171,Sandown!$J$2:$J$302)</f>
        <v>0</v>
      </c>
      <c r="J171" s="3">
        <f>sumif('RT 10K'!$F$2:$F$300,F171,'RT 10K'!$J$2:$J$300)</f>
        <v>0</v>
      </c>
      <c r="K171" s="3">
        <f>sumif('Manch Half'!$F$2:$F$301,F171,'Manch Half'!$J$2:$J$301)</f>
        <v>0</v>
      </c>
      <c r="L171" s="2">
        <f t="shared" si="2"/>
        <v>1.484375</v>
      </c>
    </row>
    <row r="172">
      <c r="A172" s="1" t="s">
        <v>69</v>
      </c>
      <c r="B172" s="1" t="s">
        <v>333</v>
      </c>
      <c r="C172" s="1" t="s">
        <v>33</v>
      </c>
      <c r="D172" s="1">
        <v>31.0</v>
      </c>
      <c r="E172" s="1" t="s">
        <v>10</v>
      </c>
      <c r="F172" s="7" t="str">
        <f t="shared" si="1"/>
        <v>ElizabethSargentFMILL</v>
      </c>
      <c r="G172" s="2">
        <f>sumif('Track 5K'!$F$2:$F$301,F172,'Track 5K'!$J$2:$J$301)</f>
        <v>0</v>
      </c>
      <c r="H172" s="3">
        <f>sumif(Luti!$F$2:$F$304,F172,Luti!$J$2:$J$304)</f>
        <v>0</v>
      </c>
      <c r="I172" s="3">
        <f>sumif(Sandown!$F$2:$F$302,F172,Sandown!$J$2:$J$302)</f>
        <v>0</v>
      </c>
      <c r="J172" s="3">
        <f>sumif('RT 10K'!$F$2:$F$300,F172,'RT 10K'!$J$2:$J$300)</f>
        <v>0</v>
      </c>
      <c r="K172" s="3">
        <f>sumif('Manch Half'!$F$2:$F$301,F172,'Manch Half'!$J$2:$J$301)</f>
        <v>1.484375</v>
      </c>
      <c r="L172" s="2">
        <f t="shared" si="2"/>
        <v>1.484375</v>
      </c>
    </row>
    <row r="173">
      <c r="A173" s="1" t="s">
        <v>179</v>
      </c>
      <c r="B173" s="1" t="s">
        <v>334</v>
      </c>
      <c r="C173" s="1" t="s">
        <v>33</v>
      </c>
      <c r="D173" s="1">
        <v>52.0</v>
      </c>
      <c r="E173" s="1" t="s">
        <v>10</v>
      </c>
      <c r="F173" s="6" t="str">
        <f t="shared" si="1"/>
        <v>MicheleRobinsonFMILL</v>
      </c>
      <c r="G173" s="2">
        <f>sumif('Track 5K'!$F$2:$F$301,F173,'Track 5K'!$J$2:$J$301)</f>
        <v>0.03662109375</v>
      </c>
      <c r="H173" s="3">
        <f>sumif(Luti!$F$2:$F$304,F173,Luti!$J$2:$J$304)</f>
        <v>1.328125</v>
      </c>
      <c r="I173" s="3">
        <f>sumif(Sandown!$F$2:$F$302,F173,Sandown!$J$2:$J$302)</f>
        <v>0</v>
      </c>
      <c r="J173" s="3">
        <f>sumif('RT 10K'!$F$2:$F$300,F173,'RT 10K'!$J$2:$J$300)</f>
        <v>0</v>
      </c>
      <c r="K173" s="3">
        <f>sumif('Manch Half'!$F$2:$F$301,F173,'Manch Half'!$J$2:$J$301)</f>
        <v>0</v>
      </c>
      <c r="L173" s="2">
        <f t="shared" si="2"/>
        <v>1.364746094</v>
      </c>
    </row>
    <row r="174">
      <c r="A174" s="1" t="s">
        <v>335</v>
      </c>
      <c r="B174" s="1" t="s">
        <v>336</v>
      </c>
      <c r="C174" s="1" t="s">
        <v>33</v>
      </c>
      <c r="D174" s="1">
        <v>64.0</v>
      </c>
      <c r="E174" s="1" t="s">
        <v>10</v>
      </c>
      <c r="F174" s="6" t="str">
        <f t="shared" si="1"/>
        <v>CynthiaJennessFMILL</v>
      </c>
      <c r="G174" s="2">
        <f>sumif('Track 5K'!$F$2:$F$301,F174,'Track 5K'!$J$2:$J$301)</f>
        <v>1.328125</v>
      </c>
      <c r="H174" s="3">
        <f>sumif(Luti!$F$2:$F$304,F174,Luti!$J$2:$J$304)</f>
        <v>0</v>
      </c>
      <c r="I174" s="3">
        <f>sumif(Sandown!$F$2:$F$302,F174,Sandown!$J$2:$J$302)</f>
        <v>0</v>
      </c>
      <c r="J174" s="3">
        <f>sumif('RT 10K'!$F$2:$F$300,F174,'RT 10K'!$J$2:$J$300)</f>
        <v>0</v>
      </c>
      <c r="K174" s="3">
        <f>sumif('Manch Half'!$F$2:$F$301,F174,'Manch Half'!$J$2:$J$301)</f>
        <v>0</v>
      </c>
      <c r="L174" s="2">
        <f t="shared" si="2"/>
        <v>1.328125</v>
      </c>
    </row>
    <row r="175">
      <c r="A175" s="1" t="s">
        <v>240</v>
      </c>
      <c r="B175" s="1" t="s">
        <v>337</v>
      </c>
      <c r="C175" s="1" t="s">
        <v>33</v>
      </c>
      <c r="D175" s="1">
        <v>40.0</v>
      </c>
      <c r="E175" s="1" t="s">
        <v>10</v>
      </c>
      <c r="F175" s="7" t="str">
        <f t="shared" si="1"/>
        <v>KerriBoucherFMILL</v>
      </c>
      <c r="G175" s="2">
        <f>sumif('Track 5K'!$F$2:$F$301,F175,'Track 5K'!$J$2:$J$301)</f>
        <v>0</v>
      </c>
      <c r="H175" s="3">
        <f>sumif(Luti!$F$2:$F$304,F175,Luti!$J$2:$J$304)</f>
        <v>0</v>
      </c>
      <c r="I175" s="3">
        <f>sumif(Sandown!$F$2:$F$302,F175,Sandown!$J$2:$J$302)</f>
        <v>0</v>
      </c>
      <c r="J175" s="3">
        <f>sumif('RT 10K'!$F$2:$F$300,F175,'RT 10K'!$J$2:$J$300)</f>
        <v>0</v>
      </c>
      <c r="K175" s="3">
        <f>sumif('Manch Half'!$F$2:$F$301,F175,'Manch Half'!$J$2:$J$301)</f>
        <v>1.328125</v>
      </c>
      <c r="L175" s="2">
        <f t="shared" si="2"/>
        <v>1.328125</v>
      </c>
    </row>
    <row r="176">
      <c r="A176" s="1" t="s">
        <v>155</v>
      </c>
      <c r="B176" s="1" t="s">
        <v>338</v>
      </c>
      <c r="C176" s="1" t="s">
        <v>33</v>
      </c>
      <c r="D176" s="1">
        <v>41.0</v>
      </c>
      <c r="E176" s="1" t="s">
        <v>10</v>
      </c>
      <c r="F176" s="6" t="str">
        <f t="shared" si="1"/>
        <v>KatherinePisaniFMILL</v>
      </c>
      <c r="G176" s="2">
        <f>sumif('Track 5K'!$F$2:$F$301,F176,'Track 5K'!$J$2:$J$301)</f>
        <v>1.25</v>
      </c>
      <c r="H176" s="3">
        <f>sumif(Luti!$F$2:$F$304,F176,Luti!$J$2:$J$304)</f>
        <v>0</v>
      </c>
      <c r="I176" s="3">
        <f>sumif(Sandown!$F$2:$F$302,F176,Sandown!$J$2:$J$302)</f>
        <v>0</v>
      </c>
      <c r="J176" s="3">
        <f>sumif('RT 10K'!$F$2:$F$300,F176,'RT 10K'!$J$2:$J$300)</f>
        <v>0</v>
      </c>
      <c r="K176" s="3">
        <f>sumif('Manch Half'!$F$2:$F$301,F176,'Manch Half'!$J$2:$J$301)</f>
        <v>0</v>
      </c>
      <c r="L176" s="2">
        <f t="shared" si="2"/>
        <v>1.25</v>
      </c>
    </row>
    <row r="177">
      <c r="A177" s="1" t="s">
        <v>56</v>
      </c>
      <c r="B177" s="1" t="s">
        <v>339</v>
      </c>
      <c r="C177" s="1" t="s">
        <v>33</v>
      </c>
      <c r="D177" s="1">
        <v>25.0</v>
      </c>
      <c r="E177" s="1" t="s">
        <v>10</v>
      </c>
      <c r="F177" s="7" t="str">
        <f t="shared" si="1"/>
        <v>EmilyLangleyFMILL</v>
      </c>
      <c r="G177" s="2">
        <f>sumif('Track 5K'!$F$2:$F$301,F177,'Track 5K'!$J$2:$J$301)</f>
        <v>0</v>
      </c>
      <c r="H177" s="3">
        <f>sumif(Luti!$F$2:$F$304,F177,Luti!$J$2:$J$304)</f>
        <v>0</v>
      </c>
      <c r="I177" s="3">
        <f>sumif(Sandown!$F$2:$F$302,F177,Sandown!$J$2:$J$302)</f>
        <v>0</v>
      </c>
      <c r="J177" s="3">
        <f>sumif('RT 10K'!$F$2:$F$300,F177,'RT 10K'!$J$2:$J$300)</f>
        <v>0</v>
      </c>
      <c r="K177" s="3">
        <f>sumif('Manch Half'!$F$2:$F$301,F177,'Manch Half'!$J$2:$J$301)</f>
        <v>1.171875</v>
      </c>
      <c r="L177" s="2">
        <f t="shared" si="2"/>
        <v>1.171875</v>
      </c>
    </row>
    <row r="178">
      <c r="A178" s="1" t="s">
        <v>340</v>
      </c>
      <c r="B178" s="1" t="s">
        <v>78</v>
      </c>
      <c r="C178" s="1" t="s">
        <v>33</v>
      </c>
      <c r="D178" s="1">
        <v>32.0</v>
      </c>
      <c r="E178" s="1" t="s">
        <v>7</v>
      </c>
      <c r="F178" s="6" t="str">
        <f t="shared" si="1"/>
        <v>CarolanneDonovanFGCS</v>
      </c>
      <c r="G178" s="2">
        <f>sumif('Track 5K'!$F$2:$F$301,F178,'Track 5K'!$J$2:$J$301)</f>
        <v>0.126953125</v>
      </c>
      <c r="H178" s="3">
        <f>sumif(Luti!$F$2:$F$304,F178,Luti!$J$2:$J$304)</f>
        <v>0</v>
      </c>
      <c r="I178" s="3">
        <f>sumif(Sandown!$F$2:$F$302,F178,Sandown!$J$2:$J$302)</f>
        <v>0</v>
      </c>
      <c r="J178" s="3">
        <f>sumif('RT 10K'!$F$2:$F$300,F178,'RT 10K'!$J$2:$J$300)</f>
        <v>0</v>
      </c>
      <c r="K178" s="3">
        <f>sumif('Manch Half'!$F$2:$F$301,F178,'Manch Half'!$J$2:$J$301)</f>
        <v>1.015625</v>
      </c>
      <c r="L178" s="2">
        <f t="shared" si="2"/>
        <v>1.142578125</v>
      </c>
    </row>
    <row r="179">
      <c r="A179" s="1" t="s">
        <v>260</v>
      </c>
      <c r="B179" s="1" t="s">
        <v>341</v>
      </c>
      <c r="C179" s="1" t="s">
        <v>33</v>
      </c>
      <c r="D179" s="1">
        <v>52.0</v>
      </c>
      <c r="E179" s="1" t="s">
        <v>10</v>
      </c>
      <c r="F179" s="6" t="str">
        <f t="shared" si="1"/>
        <v>KimberlyMiscoFMILL</v>
      </c>
      <c r="G179" s="2">
        <f>sumif('Track 5K'!$F$2:$F$301,F179,'Track 5K'!$J$2:$J$301)</f>
        <v>0.0341796875</v>
      </c>
      <c r="H179" s="3">
        <f>sumif(Luti!$F$2:$F$304,F179,Luti!$J$2:$J$304)</f>
        <v>1.09375</v>
      </c>
      <c r="I179" s="3">
        <f>sumif(Sandown!$F$2:$F$302,F179,Sandown!$J$2:$J$302)</f>
        <v>0</v>
      </c>
      <c r="J179" s="3">
        <f>sumif('RT 10K'!$F$2:$F$300,F179,'RT 10K'!$J$2:$J$300)</f>
        <v>0</v>
      </c>
      <c r="K179" s="3">
        <f>sumif('Manch Half'!$F$2:$F$301,F179,'Manch Half'!$J$2:$J$301)</f>
        <v>0</v>
      </c>
      <c r="L179" s="2">
        <f t="shared" si="2"/>
        <v>1.127929688</v>
      </c>
    </row>
    <row r="180">
      <c r="A180" s="1" t="s">
        <v>342</v>
      </c>
      <c r="B180" s="1" t="s">
        <v>327</v>
      </c>
      <c r="C180" s="1" t="s">
        <v>33</v>
      </c>
      <c r="D180" s="1">
        <v>54.0</v>
      </c>
      <c r="E180" s="1" t="s">
        <v>8</v>
      </c>
      <c r="F180" s="6" t="str">
        <f t="shared" si="1"/>
        <v>JennJensenFGDTC</v>
      </c>
      <c r="G180" s="2">
        <f>sumif('Track 5K'!$F$2:$F$301,F180,'Track 5K'!$J$2:$J$301)</f>
        <v>1.09375</v>
      </c>
      <c r="H180" s="3">
        <f>sumif(Luti!$F$2:$F$304,F180,Luti!$J$2:$J$304)</f>
        <v>0</v>
      </c>
      <c r="I180" s="3">
        <f>sumif(Sandown!$F$2:$F$302,F180,Sandown!$J$2:$J$302)</f>
        <v>0</v>
      </c>
      <c r="J180" s="3">
        <f>sumif('RT 10K'!$F$2:$F$300,F180,'RT 10K'!$J$2:$J$300)</f>
        <v>0</v>
      </c>
      <c r="K180" s="3">
        <f>sumif('Manch Half'!$F$2:$F$301,F180,'Manch Half'!$J$2:$J$301)</f>
        <v>0</v>
      </c>
      <c r="L180" s="2">
        <f t="shared" si="2"/>
        <v>1.09375</v>
      </c>
    </row>
    <row r="181">
      <c r="A181" s="1" t="s">
        <v>343</v>
      </c>
      <c r="B181" s="1" t="s">
        <v>344</v>
      </c>
      <c r="C181" s="1" t="s">
        <v>33</v>
      </c>
      <c r="D181" s="1">
        <v>38.0</v>
      </c>
      <c r="E181" s="1" t="s">
        <v>10</v>
      </c>
      <c r="F181" s="7" t="str">
        <f t="shared" si="1"/>
        <v>CeciliaStoneFMILL</v>
      </c>
      <c r="G181" s="2">
        <f>sumif('Track 5K'!$F$2:$F$301,F181,'Track 5K'!$J$2:$J$301)</f>
        <v>0</v>
      </c>
      <c r="H181" s="3">
        <f>sumif(Luti!$F$2:$F$304,F181,Luti!$J$2:$J$304)</f>
        <v>0</v>
      </c>
      <c r="I181" s="3">
        <f>sumif(Sandown!$F$2:$F$302,F181,Sandown!$J$2:$J$302)</f>
        <v>0</v>
      </c>
      <c r="J181" s="3">
        <f>sumif('RT 10K'!$F$2:$F$300,F181,'RT 10K'!$J$2:$J$300)</f>
        <v>0</v>
      </c>
      <c r="K181" s="3">
        <f>sumif('Manch Half'!$F$2:$F$301,F181,'Manch Half'!$J$2:$J$301)</f>
        <v>1.09375</v>
      </c>
      <c r="L181" s="2">
        <f t="shared" si="2"/>
        <v>1.09375</v>
      </c>
    </row>
    <row r="182">
      <c r="A182" s="1" t="s">
        <v>345</v>
      </c>
      <c r="B182" s="1" t="s">
        <v>346</v>
      </c>
      <c r="C182" s="1" t="s">
        <v>33</v>
      </c>
      <c r="D182" s="1">
        <v>24.0</v>
      </c>
      <c r="E182" s="1" t="s">
        <v>8</v>
      </c>
      <c r="F182" s="6" t="str">
        <f t="shared" si="1"/>
        <v>TarynAdamsFGDTC</v>
      </c>
      <c r="G182" s="2">
        <f>sumif('Track 5K'!$F$2:$F$301,F182,'Track 5K'!$J$2:$J$301)</f>
        <v>0</v>
      </c>
      <c r="H182" s="3">
        <f>sumif(Luti!$F$2:$F$304,F182,Luti!$J$2:$J$304)</f>
        <v>1.015625</v>
      </c>
      <c r="I182" s="3">
        <f>sumif(Sandown!$F$2:$F$302,F182,Sandown!$J$2:$J$302)</f>
        <v>0</v>
      </c>
      <c r="J182" s="3">
        <f>sumif('RT 10K'!$F$2:$F$300,F182,'RT 10K'!$J$2:$J$300)</f>
        <v>0</v>
      </c>
      <c r="K182" s="3">
        <f>sumif('Manch Half'!$F$2:$F$301,F182,'Manch Half'!$J$2:$J$301)</f>
        <v>0</v>
      </c>
      <c r="L182" s="2">
        <f t="shared" si="2"/>
        <v>1.015625</v>
      </c>
    </row>
    <row r="183">
      <c r="A183" s="1" t="s">
        <v>79</v>
      </c>
      <c r="B183" s="1" t="s">
        <v>160</v>
      </c>
      <c r="C183" s="1" t="s">
        <v>33</v>
      </c>
      <c r="D183" s="1">
        <v>24.0</v>
      </c>
      <c r="E183" s="1" t="s">
        <v>8</v>
      </c>
      <c r="F183" s="6" t="str">
        <f t="shared" si="1"/>
        <v>HannahFarnsworthFGDTC</v>
      </c>
      <c r="G183" s="2">
        <f>sumif('Track 5K'!$F$2:$F$301,F183,'Track 5K'!$J$2:$J$301)</f>
        <v>0.78125</v>
      </c>
      <c r="H183" s="3">
        <f>sumif(Luti!$F$2:$F$304,F183,Luti!$J$2:$J$304)</f>
        <v>0</v>
      </c>
      <c r="I183" s="3">
        <f>sumif(Sandown!$F$2:$F$302,F183,Sandown!$J$2:$J$302)</f>
        <v>0</v>
      </c>
      <c r="J183" s="3">
        <f>sumif('RT 10K'!$F$2:$F$300,F183,'RT 10K'!$J$2:$J$300)</f>
        <v>0</v>
      </c>
      <c r="K183" s="3">
        <f>sumif('Manch Half'!$F$2:$F$301,F183,'Manch Half'!$J$2:$J$301)</f>
        <v>0</v>
      </c>
      <c r="L183" s="2">
        <f t="shared" si="2"/>
        <v>0.78125</v>
      </c>
    </row>
    <row r="184">
      <c r="A184" s="1" t="s">
        <v>347</v>
      </c>
      <c r="B184" s="1" t="s">
        <v>348</v>
      </c>
      <c r="C184" s="1" t="s">
        <v>33</v>
      </c>
      <c r="D184" s="1">
        <v>58.0</v>
      </c>
      <c r="E184" s="1" t="s">
        <v>8</v>
      </c>
      <c r="F184" s="6" t="str">
        <f t="shared" si="1"/>
        <v>RuthHarbilasFGDTC</v>
      </c>
      <c r="G184" s="2">
        <f>sumif('Track 5K'!$F$2:$F$301,F184,'Track 5K'!$J$2:$J$301)</f>
        <v>0.5078125</v>
      </c>
      <c r="H184" s="3">
        <f>sumif(Luti!$F$2:$F$304,F184,Luti!$J$2:$J$304)</f>
        <v>0</v>
      </c>
      <c r="I184" s="3">
        <f>sumif(Sandown!$F$2:$F$302,F184,Sandown!$J$2:$J$302)</f>
        <v>0</v>
      </c>
      <c r="J184" s="3">
        <f>sumif('RT 10K'!$F$2:$F$300,F184,'RT 10K'!$J$2:$J$300)</f>
        <v>0</v>
      </c>
      <c r="K184" s="3">
        <f>sumif('Manch Half'!$F$2:$F$301,F184,'Manch Half'!$J$2:$J$301)</f>
        <v>0</v>
      </c>
      <c r="L184" s="2">
        <f t="shared" si="2"/>
        <v>0.5078125</v>
      </c>
    </row>
    <row r="185">
      <c r="A185" s="1" t="s">
        <v>349</v>
      </c>
      <c r="B185" s="1" t="s">
        <v>350</v>
      </c>
      <c r="C185" s="1" t="s">
        <v>33</v>
      </c>
      <c r="D185" s="1">
        <v>74.0</v>
      </c>
      <c r="E185" s="1" t="s">
        <v>8</v>
      </c>
      <c r="F185" s="6" t="str">
        <f t="shared" si="1"/>
        <v>IreneMullenFGDTC</v>
      </c>
      <c r="G185" s="2">
        <f>sumif('Track 5K'!$F$2:$F$301,F185,'Track 5K'!$J$2:$J$301)</f>
        <v>0.46875</v>
      </c>
      <c r="H185" s="3">
        <f>sumif(Luti!$F$2:$F$304,F185,Luti!$J$2:$J$304)</f>
        <v>0</v>
      </c>
      <c r="I185" s="3">
        <f>sumif(Sandown!$F$2:$F$302,F185,Sandown!$J$2:$J$302)</f>
        <v>0</v>
      </c>
      <c r="J185" s="3">
        <f>sumif('RT 10K'!$F$2:$F$300,F185,'RT 10K'!$J$2:$J$300)</f>
        <v>0</v>
      </c>
      <c r="K185" s="3">
        <f>sumif('Manch Half'!$F$2:$F$301,F185,'Manch Half'!$J$2:$J$301)</f>
        <v>0</v>
      </c>
      <c r="L185" s="2">
        <f t="shared" si="2"/>
        <v>0.46875</v>
      </c>
    </row>
    <row r="186">
      <c r="A186" s="1" t="s">
        <v>351</v>
      </c>
      <c r="B186" s="1" t="s">
        <v>352</v>
      </c>
      <c r="C186" s="1" t="s">
        <v>33</v>
      </c>
      <c r="D186" s="1">
        <v>32.0</v>
      </c>
      <c r="E186" s="1" t="s">
        <v>10</v>
      </c>
      <c r="F186" s="6" t="str">
        <f t="shared" si="1"/>
        <v>SamanthaCheneyFMILL</v>
      </c>
      <c r="G186" s="2">
        <f>sumif('Track 5K'!$F$2:$F$301,F186,'Track 5K'!$J$2:$J$301)</f>
        <v>0.4296875</v>
      </c>
      <c r="H186" s="3">
        <f>sumif(Luti!$F$2:$F$304,F186,Luti!$J$2:$J$304)</f>
        <v>0</v>
      </c>
      <c r="I186" s="3">
        <f>sumif(Sandown!$F$2:$F$302,F186,Sandown!$J$2:$J$302)</f>
        <v>0</v>
      </c>
      <c r="J186" s="3">
        <f>sumif('RT 10K'!$F$2:$F$300,F186,'RT 10K'!$J$2:$J$300)</f>
        <v>0</v>
      </c>
      <c r="K186" s="3">
        <f>sumif('Manch Half'!$F$2:$F$301,F186,'Manch Half'!$J$2:$J$301)</f>
        <v>0</v>
      </c>
      <c r="L186" s="2">
        <f t="shared" si="2"/>
        <v>0.4296875</v>
      </c>
    </row>
    <row r="187">
      <c r="A187" s="1" t="s">
        <v>353</v>
      </c>
      <c r="B187" s="1" t="s">
        <v>354</v>
      </c>
      <c r="C187" s="1" t="s">
        <v>33</v>
      </c>
      <c r="D187" s="1">
        <v>41.0</v>
      </c>
      <c r="E187" s="1" t="s">
        <v>10</v>
      </c>
      <c r="F187" s="6" t="str">
        <f t="shared" si="1"/>
        <v>ShannonBeaumontFMILL</v>
      </c>
      <c r="G187" s="2">
        <f>sumif('Track 5K'!$F$2:$F$301,F187,'Track 5K'!$J$2:$J$301)</f>
        <v>0.390625</v>
      </c>
      <c r="H187" s="3">
        <f>sumif(Luti!$F$2:$F$304,F187,Luti!$J$2:$J$304)</f>
        <v>0</v>
      </c>
      <c r="I187" s="3">
        <f>sumif(Sandown!$F$2:$F$302,F187,Sandown!$J$2:$J$302)</f>
        <v>0</v>
      </c>
      <c r="J187" s="3">
        <f>sumif('RT 10K'!$F$2:$F$300,F187,'RT 10K'!$J$2:$J$300)</f>
        <v>0</v>
      </c>
      <c r="K187" s="3">
        <f>sumif('Manch Half'!$F$2:$F$301,F187,'Manch Half'!$J$2:$J$301)</f>
        <v>0</v>
      </c>
      <c r="L187" s="2">
        <f t="shared" si="2"/>
        <v>0.390625</v>
      </c>
    </row>
    <row r="188">
      <c r="A188" s="1" t="s">
        <v>355</v>
      </c>
      <c r="B188" s="1" t="s">
        <v>356</v>
      </c>
      <c r="C188" s="1" t="s">
        <v>33</v>
      </c>
      <c r="D188" s="1">
        <v>60.0</v>
      </c>
      <c r="E188" s="1" t="s">
        <v>8</v>
      </c>
      <c r="F188" s="6" t="str">
        <f t="shared" si="1"/>
        <v>CarolynSnyderFGDTC</v>
      </c>
      <c r="G188" s="2">
        <f>sumif('Track 5K'!$F$2:$F$301,F188,'Track 5K'!$J$2:$J$301)</f>
        <v>0.37109375</v>
      </c>
      <c r="H188" s="3">
        <f>sumif(Luti!$F$2:$F$304,F188,Luti!$J$2:$J$304)</f>
        <v>0</v>
      </c>
      <c r="I188" s="3">
        <f>sumif(Sandown!$F$2:$F$302,F188,Sandown!$J$2:$J$302)</f>
        <v>0</v>
      </c>
      <c r="J188" s="3">
        <f>sumif('RT 10K'!$F$2:$F$300,F188,'RT 10K'!$J$2:$J$300)</f>
        <v>0</v>
      </c>
      <c r="K188" s="3">
        <f>sumif('Manch Half'!$F$2:$F$301,F188,'Manch Half'!$J$2:$J$301)</f>
        <v>0</v>
      </c>
      <c r="L188" s="2">
        <f t="shared" si="2"/>
        <v>0.37109375</v>
      </c>
    </row>
    <row r="189">
      <c r="A189" s="1" t="s">
        <v>357</v>
      </c>
      <c r="B189" s="1" t="s">
        <v>358</v>
      </c>
      <c r="C189" s="1" t="s">
        <v>33</v>
      </c>
      <c r="D189" s="1">
        <v>54.0</v>
      </c>
      <c r="E189" s="1" t="s">
        <v>10</v>
      </c>
      <c r="F189" s="6" t="str">
        <f t="shared" si="1"/>
        <v>JinelleHobsonFMILL</v>
      </c>
      <c r="G189" s="2">
        <f>sumif('Track 5K'!$F$2:$F$301,F189,'Track 5K'!$J$2:$J$301)</f>
        <v>0.3515625</v>
      </c>
      <c r="H189" s="3">
        <f>sumif(Luti!$F$2:$F$304,F189,Luti!$J$2:$J$304)</f>
        <v>0</v>
      </c>
      <c r="I189" s="3">
        <f>sumif(Sandown!$F$2:$F$302,F189,Sandown!$J$2:$J$302)</f>
        <v>0</v>
      </c>
      <c r="J189" s="3">
        <f>sumif('RT 10K'!$F$2:$F$300,F189,'RT 10K'!$J$2:$J$300)</f>
        <v>0</v>
      </c>
      <c r="K189" s="3">
        <f>sumif('Manch Half'!$F$2:$F$301,F189,'Manch Half'!$J$2:$J$301)</f>
        <v>0</v>
      </c>
      <c r="L189" s="2">
        <f t="shared" si="2"/>
        <v>0.3515625</v>
      </c>
    </row>
    <row r="190">
      <c r="A190" s="1" t="s">
        <v>93</v>
      </c>
      <c r="B190" s="1" t="s">
        <v>359</v>
      </c>
      <c r="C190" s="1" t="s">
        <v>33</v>
      </c>
      <c r="D190" s="1">
        <v>61.0</v>
      </c>
      <c r="E190" s="1" t="s">
        <v>10</v>
      </c>
      <c r="F190" s="6" t="str">
        <f t="shared" si="1"/>
        <v>DonnaAubinFMILL</v>
      </c>
      <c r="G190" s="2">
        <f>sumif('Track 5K'!$F$2:$F$301,F190,'Track 5K'!$J$2:$J$301)</f>
        <v>0.29296875</v>
      </c>
      <c r="H190" s="3">
        <f>sumif(Luti!$F$2:$F$304,F190,Luti!$J$2:$J$304)</f>
        <v>0</v>
      </c>
      <c r="I190" s="3">
        <f>sumif(Sandown!$F$2:$F$302,F190,Sandown!$J$2:$J$302)</f>
        <v>0</v>
      </c>
      <c r="J190" s="3">
        <f>sumif('RT 10K'!$F$2:$F$300,F190,'RT 10K'!$J$2:$J$300)</f>
        <v>0</v>
      </c>
      <c r="K190" s="3">
        <f>sumif('Manch Half'!$F$2:$F$301,F190,'Manch Half'!$J$2:$J$301)</f>
        <v>0</v>
      </c>
      <c r="L190" s="2">
        <f t="shared" si="2"/>
        <v>0.29296875</v>
      </c>
    </row>
    <row r="191">
      <c r="A191" s="1" t="s">
        <v>360</v>
      </c>
      <c r="B191" s="1" t="s">
        <v>265</v>
      </c>
      <c r="C191" s="1" t="s">
        <v>33</v>
      </c>
      <c r="D191" s="1">
        <v>28.0</v>
      </c>
      <c r="E191" s="1" t="s">
        <v>10</v>
      </c>
      <c r="F191" s="6" t="str">
        <f t="shared" si="1"/>
        <v>LeaJohnsonFMILL</v>
      </c>
      <c r="G191" s="2">
        <f>sumif('Track 5K'!$F$2:$F$301,F191,'Track 5K'!$J$2:$J$301)</f>
        <v>0.185546875</v>
      </c>
      <c r="H191" s="3">
        <f>sumif(Luti!$F$2:$F$304,F191,Luti!$J$2:$J$304)</f>
        <v>0</v>
      </c>
      <c r="I191" s="3">
        <f>sumif(Sandown!$F$2:$F$302,F191,Sandown!$J$2:$J$302)</f>
        <v>0</v>
      </c>
      <c r="J191" s="3">
        <f>sumif('RT 10K'!$F$2:$F$300,F191,'RT 10K'!$J$2:$J$300)</f>
        <v>0</v>
      </c>
      <c r="K191" s="3">
        <f>sumif('Manch Half'!$F$2:$F$301,F191,'Manch Half'!$J$2:$J$301)</f>
        <v>0</v>
      </c>
      <c r="L191" s="2">
        <f t="shared" si="2"/>
        <v>0.185546875</v>
      </c>
    </row>
    <row r="192">
      <c r="A192" s="1" t="s">
        <v>304</v>
      </c>
      <c r="B192" s="1" t="s">
        <v>361</v>
      </c>
      <c r="C192" s="1" t="s">
        <v>33</v>
      </c>
      <c r="D192" s="1">
        <v>44.0</v>
      </c>
      <c r="E192" s="1" t="s">
        <v>10</v>
      </c>
      <c r="F192" s="6" t="str">
        <f t="shared" si="1"/>
        <v>HeatherGeisserFMILL</v>
      </c>
      <c r="G192" s="2">
        <f>sumif('Track 5K'!$F$2:$F$301,F192,'Track 5K'!$J$2:$J$301)</f>
        <v>0.17578125</v>
      </c>
      <c r="H192" s="3">
        <f>sumif(Luti!$F$2:$F$304,F192,Luti!$J$2:$J$304)</f>
        <v>0</v>
      </c>
      <c r="I192" s="3">
        <f>sumif(Sandown!$F$2:$F$302,F192,Sandown!$J$2:$J$302)</f>
        <v>0</v>
      </c>
      <c r="J192" s="3">
        <f>sumif('RT 10K'!$F$2:$F$300,F192,'RT 10K'!$J$2:$J$300)</f>
        <v>0</v>
      </c>
      <c r="K192" s="3">
        <f>sumif('Manch Half'!$F$2:$F$301,F192,'Manch Half'!$J$2:$J$301)</f>
        <v>0</v>
      </c>
      <c r="L192" s="2">
        <f t="shared" si="2"/>
        <v>0.17578125</v>
      </c>
    </row>
    <row r="193">
      <c r="A193" s="1" t="s">
        <v>91</v>
      </c>
      <c r="B193" s="1" t="s">
        <v>362</v>
      </c>
      <c r="C193" s="1" t="s">
        <v>33</v>
      </c>
      <c r="D193" s="1">
        <v>43.0</v>
      </c>
      <c r="E193" s="1" t="s">
        <v>8</v>
      </c>
      <c r="F193" s="6" t="str">
        <f t="shared" si="1"/>
        <v>JulieKraftFGDTC</v>
      </c>
      <c r="G193" s="2">
        <f>sumif('Track 5K'!$F$2:$F$301,F193,'Track 5K'!$J$2:$J$301)</f>
        <v>0.166015625</v>
      </c>
      <c r="H193" s="3">
        <f>sumif(Luti!$F$2:$F$304,F193,Luti!$J$2:$J$304)</f>
        <v>0</v>
      </c>
      <c r="I193" s="3">
        <f>sumif(Sandown!$F$2:$F$302,F193,Sandown!$J$2:$J$302)</f>
        <v>0</v>
      </c>
      <c r="J193" s="3">
        <f>sumif('RT 10K'!$F$2:$F$300,F193,'RT 10K'!$J$2:$J$300)</f>
        <v>0</v>
      </c>
      <c r="K193" s="3">
        <f>sumif('Manch Half'!$F$2:$F$301,F193,'Manch Half'!$J$2:$J$301)</f>
        <v>0</v>
      </c>
      <c r="L193" s="2">
        <f t="shared" si="2"/>
        <v>0.166015625</v>
      </c>
    </row>
    <row r="194">
      <c r="A194" s="1" t="s">
        <v>363</v>
      </c>
      <c r="B194" s="1" t="s">
        <v>364</v>
      </c>
      <c r="C194" s="1" t="s">
        <v>33</v>
      </c>
      <c r="D194" s="1">
        <v>34.0</v>
      </c>
      <c r="E194" s="1" t="s">
        <v>7</v>
      </c>
      <c r="F194" s="6" t="str">
        <f t="shared" si="1"/>
        <v>AmberL. ValliancourtFGCS</v>
      </c>
      <c r="G194" s="2">
        <f>sumif('Track 5K'!$F$2:$F$301,F194,'Track 5K'!$J$2:$J$301)</f>
        <v>0.146484375</v>
      </c>
      <c r="H194" s="3">
        <f>sumif(Luti!$F$2:$F$304,F194,Luti!$J$2:$J$304)</f>
        <v>0</v>
      </c>
      <c r="I194" s="3">
        <f>sumif(Sandown!$F$2:$F$302,F194,Sandown!$J$2:$J$302)</f>
        <v>0</v>
      </c>
      <c r="J194" s="3">
        <f>sumif('RT 10K'!$F$2:$F$300,F194,'RT 10K'!$J$2:$J$300)</f>
        <v>0</v>
      </c>
      <c r="K194" s="3">
        <f>sumif('Manch Half'!$F$2:$F$301,F194,'Manch Half'!$J$2:$J$301)</f>
        <v>0</v>
      </c>
      <c r="L194" s="2">
        <f t="shared" si="2"/>
        <v>0.146484375</v>
      </c>
    </row>
    <row r="195">
      <c r="A195" s="1" t="s">
        <v>114</v>
      </c>
      <c r="B195" s="1" t="s">
        <v>302</v>
      </c>
      <c r="C195" s="1" t="s">
        <v>33</v>
      </c>
      <c r="D195" s="1">
        <v>43.0</v>
      </c>
      <c r="E195" s="1" t="s">
        <v>10</v>
      </c>
      <c r="F195" s="6" t="str">
        <f t="shared" si="1"/>
        <v>PatriciaBurkeFMILL</v>
      </c>
      <c r="G195" s="2">
        <f>sumif('Track 5K'!$F$2:$F$301,F195,'Track 5K'!$J$2:$J$301)</f>
        <v>0.13671875</v>
      </c>
      <c r="H195" s="3">
        <f>sumif(Luti!$F$2:$F$304,F195,Luti!$J$2:$J$304)</f>
        <v>0</v>
      </c>
      <c r="I195" s="3">
        <f>sumif(Sandown!$F$2:$F$302,F195,Sandown!$J$2:$J$302)</f>
        <v>0</v>
      </c>
      <c r="J195" s="3">
        <f>sumif('RT 10K'!$F$2:$F$300,F195,'RT 10K'!$J$2:$J$300)</f>
        <v>0</v>
      </c>
      <c r="K195" s="3">
        <f>sumif('Manch Half'!$F$2:$F$301,F195,'Manch Half'!$J$2:$J$301)</f>
        <v>0</v>
      </c>
      <c r="L195" s="2">
        <f t="shared" si="2"/>
        <v>0.13671875</v>
      </c>
    </row>
    <row r="196">
      <c r="A196" s="1" t="s">
        <v>304</v>
      </c>
      <c r="B196" s="1" t="s">
        <v>365</v>
      </c>
      <c r="C196" s="1" t="s">
        <v>33</v>
      </c>
      <c r="D196" s="1">
        <v>39.0</v>
      </c>
      <c r="E196" s="1" t="s">
        <v>7</v>
      </c>
      <c r="F196" s="6" t="str">
        <f t="shared" si="1"/>
        <v>HeatherHochuliFGCS</v>
      </c>
      <c r="G196" s="2">
        <f>sumif('Track 5K'!$F$2:$F$301,F196,'Track 5K'!$J$2:$J$301)</f>
        <v>0.1171875</v>
      </c>
      <c r="H196" s="3">
        <f>sumif(Luti!$F$2:$F$304,F196,Luti!$J$2:$J$304)</f>
        <v>0</v>
      </c>
      <c r="I196" s="3">
        <f>sumif(Sandown!$F$2:$F$302,F196,Sandown!$J$2:$J$302)</f>
        <v>0</v>
      </c>
      <c r="J196" s="3">
        <f>sumif('RT 10K'!$F$2:$F$300,F196,'RT 10K'!$J$2:$J$300)</f>
        <v>0</v>
      </c>
      <c r="K196" s="3">
        <f>sumif('Manch Half'!$F$2:$F$301,F196,'Manch Half'!$J$2:$J$301)</f>
        <v>0</v>
      </c>
      <c r="L196" s="2">
        <f t="shared" si="2"/>
        <v>0.1171875</v>
      </c>
    </row>
    <row r="197">
      <c r="A197" s="1" t="s">
        <v>304</v>
      </c>
      <c r="B197" s="1" t="s">
        <v>366</v>
      </c>
      <c r="C197" s="1" t="s">
        <v>33</v>
      </c>
      <c r="D197" s="1">
        <v>40.0</v>
      </c>
      <c r="E197" s="1" t="s">
        <v>10</v>
      </c>
      <c r="F197" s="6" t="str">
        <f t="shared" si="1"/>
        <v>HeatherHerodFMILL</v>
      </c>
      <c r="G197" s="2">
        <f>sumif('Track 5K'!$F$2:$F$301,F197,'Track 5K'!$J$2:$J$301)</f>
        <v>0.107421875</v>
      </c>
      <c r="H197" s="3">
        <f>sumif(Luti!$F$2:$F$304,F197,Luti!$J$2:$J$304)</f>
        <v>0</v>
      </c>
      <c r="I197" s="3">
        <f>sumif(Sandown!$F$2:$F$302,F197,Sandown!$J$2:$J$302)</f>
        <v>0</v>
      </c>
      <c r="J197" s="3">
        <f>sumif('RT 10K'!$F$2:$F$300,F197,'RT 10K'!$J$2:$J$300)</f>
        <v>0</v>
      </c>
      <c r="K197" s="3">
        <f>sumif('Manch Half'!$F$2:$F$301,F197,'Manch Half'!$J$2:$J$301)</f>
        <v>0</v>
      </c>
      <c r="L197" s="2">
        <f t="shared" si="2"/>
        <v>0.107421875</v>
      </c>
    </row>
    <row r="198">
      <c r="A198" s="1" t="s">
        <v>367</v>
      </c>
      <c r="B198" s="1" t="s">
        <v>368</v>
      </c>
      <c r="C198" s="1" t="s">
        <v>33</v>
      </c>
      <c r="D198" s="1">
        <v>35.0</v>
      </c>
      <c r="E198" s="1" t="s">
        <v>8</v>
      </c>
      <c r="F198" s="6" t="str">
        <f t="shared" si="1"/>
        <v>CaitlinLovingFGDTC</v>
      </c>
      <c r="G198" s="2">
        <f>sumif('Track 5K'!$F$2:$F$301,F198,'Track 5K'!$J$2:$J$301)</f>
        <v>0.09765625</v>
      </c>
      <c r="H198" s="3">
        <f>sumif(Luti!$F$2:$F$304,F198,Luti!$J$2:$J$304)</f>
        <v>0</v>
      </c>
      <c r="I198" s="3">
        <f>sumif(Sandown!$F$2:$F$302,F198,Sandown!$J$2:$J$302)</f>
        <v>0</v>
      </c>
      <c r="J198" s="3">
        <f>sumif('RT 10K'!$F$2:$F$300,F198,'RT 10K'!$J$2:$J$300)</f>
        <v>0</v>
      </c>
      <c r="K198" s="3">
        <f>sumif('Manch Half'!$F$2:$F$301,F198,'Manch Half'!$J$2:$J$301)</f>
        <v>0</v>
      </c>
      <c r="L198" s="2">
        <f t="shared" si="2"/>
        <v>0.09765625</v>
      </c>
    </row>
    <row r="199">
      <c r="A199" s="1" t="s">
        <v>369</v>
      </c>
      <c r="B199" s="1" t="s">
        <v>370</v>
      </c>
      <c r="C199" s="1" t="s">
        <v>33</v>
      </c>
      <c r="D199" s="1">
        <v>42.0</v>
      </c>
      <c r="E199" s="1" t="s">
        <v>9</v>
      </c>
      <c r="F199" s="6" t="str">
        <f t="shared" si="1"/>
        <v>TiffanyCurrierFUVRC</v>
      </c>
      <c r="G199" s="2">
        <f>sumif('Track 5K'!$F$2:$F$301,F199,'Track 5K'!$J$2:$J$301)</f>
        <v>0.087890625</v>
      </c>
      <c r="H199" s="3">
        <f>sumif(Luti!$F$2:$F$304,F199,Luti!$J$2:$J$304)</f>
        <v>0</v>
      </c>
      <c r="I199" s="3">
        <f>sumif(Sandown!$F$2:$F$302,F199,Sandown!$J$2:$J$302)</f>
        <v>0</v>
      </c>
      <c r="J199" s="3">
        <f>sumif('RT 10K'!$F$2:$F$300,F199,'RT 10K'!$J$2:$J$300)</f>
        <v>0</v>
      </c>
      <c r="K199" s="3">
        <f>sumif('Manch Half'!$F$2:$F$301,F199,'Manch Half'!$J$2:$J$301)</f>
        <v>0</v>
      </c>
      <c r="L199" s="2">
        <f t="shared" si="2"/>
        <v>0.087890625</v>
      </c>
    </row>
    <row r="200">
      <c r="A200" s="1" t="s">
        <v>371</v>
      </c>
      <c r="B200" s="1" t="s">
        <v>303</v>
      </c>
      <c r="C200" s="1" t="s">
        <v>33</v>
      </c>
      <c r="D200" s="1">
        <v>40.0</v>
      </c>
      <c r="E200" s="1" t="s">
        <v>10</v>
      </c>
      <c r="F200" s="6" t="str">
        <f t="shared" si="1"/>
        <v>LaraRichardsFMILL</v>
      </c>
      <c r="G200" s="2">
        <f>sumif('Track 5K'!$F$2:$F$301,F200,'Track 5K'!$J$2:$J$301)</f>
        <v>0.0830078125</v>
      </c>
      <c r="H200" s="3">
        <f>sumif(Luti!$F$2:$F$304,F200,Luti!$J$2:$J$304)</f>
        <v>0</v>
      </c>
      <c r="I200" s="3">
        <f>sumif(Sandown!$F$2:$F$302,F200,Sandown!$J$2:$J$302)</f>
        <v>0</v>
      </c>
      <c r="J200" s="3">
        <f>sumif('RT 10K'!$F$2:$F$300,F200,'RT 10K'!$J$2:$J$300)</f>
        <v>0</v>
      </c>
      <c r="K200" s="3">
        <f>sumif('Manch Half'!$F$2:$F$301,F200,'Manch Half'!$J$2:$J$301)</f>
        <v>0</v>
      </c>
      <c r="L200" s="2">
        <f t="shared" si="2"/>
        <v>0.0830078125</v>
      </c>
    </row>
    <row r="201">
      <c r="A201" s="1" t="s">
        <v>308</v>
      </c>
      <c r="B201" s="1" t="s">
        <v>372</v>
      </c>
      <c r="C201" s="1" t="s">
        <v>33</v>
      </c>
      <c r="D201" s="1">
        <v>26.0</v>
      </c>
      <c r="E201" s="1" t="s">
        <v>8</v>
      </c>
      <c r="F201" s="6" t="str">
        <f t="shared" si="1"/>
        <v>ChristinaDisalvoFGDTC</v>
      </c>
      <c r="G201" s="2">
        <f>sumif('Track 5K'!$F$2:$F$301,F201,'Track 5K'!$J$2:$J$301)</f>
        <v>0.078125</v>
      </c>
      <c r="H201" s="3">
        <f>sumif(Luti!$F$2:$F$304,F201,Luti!$J$2:$J$304)</f>
        <v>0</v>
      </c>
      <c r="I201" s="3">
        <f>sumif(Sandown!$F$2:$F$302,F201,Sandown!$J$2:$J$302)</f>
        <v>0</v>
      </c>
      <c r="J201" s="3">
        <f>sumif('RT 10K'!$F$2:$F$300,F201,'RT 10K'!$J$2:$J$300)</f>
        <v>0</v>
      </c>
      <c r="K201" s="3">
        <f>sumif('Manch Half'!$F$2:$F$301,F201,'Manch Half'!$J$2:$J$301)</f>
        <v>0</v>
      </c>
      <c r="L201" s="2">
        <f t="shared" si="2"/>
        <v>0.078125</v>
      </c>
    </row>
    <row r="202">
      <c r="A202" s="1" t="s">
        <v>220</v>
      </c>
      <c r="B202" s="1" t="s">
        <v>373</v>
      </c>
      <c r="C202" s="1" t="s">
        <v>33</v>
      </c>
      <c r="D202" s="1">
        <v>53.0</v>
      </c>
      <c r="E202" s="1" t="s">
        <v>10</v>
      </c>
      <c r="F202" s="6" t="str">
        <f t="shared" si="1"/>
        <v>JaneCottrellFMILL</v>
      </c>
      <c r="G202" s="2">
        <f>sumif('Track 5K'!$F$2:$F$301,F202,'Track 5K'!$J$2:$J$301)</f>
        <v>0.0732421875</v>
      </c>
      <c r="H202" s="3">
        <f>sumif(Luti!$F$2:$F$304,F202,Luti!$J$2:$J$304)</f>
        <v>0</v>
      </c>
      <c r="I202" s="3">
        <f>sumif(Sandown!$F$2:$F$302,F202,Sandown!$J$2:$J$302)</f>
        <v>0</v>
      </c>
      <c r="J202" s="3">
        <f>sumif('RT 10K'!$F$2:$F$300,F202,'RT 10K'!$J$2:$J$300)</f>
        <v>0</v>
      </c>
      <c r="K202" s="3">
        <f>sumif('Manch Half'!$F$2:$F$301,F202,'Manch Half'!$J$2:$J$301)</f>
        <v>0</v>
      </c>
      <c r="L202" s="2">
        <f t="shared" si="2"/>
        <v>0.0732421875</v>
      </c>
    </row>
    <row r="203">
      <c r="A203" s="1" t="s">
        <v>374</v>
      </c>
      <c r="B203" s="1" t="s">
        <v>375</v>
      </c>
      <c r="C203" s="1" t="s">
        <v>33</v>
      </c>
      <c r="D203" s="1">
        <v>46.0</v>
      </c>
      <c r="E203" s="1" t="s">
        <v>10</v>
      </c>
      <c r="F203" s="6" t="str">
        <f t="shared" si="1"/>
        <v>KendraWalshFMILL</v>
      </c>
      <c r="G203" s="2">
        <f>sumif('Track 5K'!$F$2:$F$301,F203,'Track 5K'!$J$2:$J$301)</f>
        <v>0.05859375</v>
      </c>
      <c r="H203" s="3">
        <f>sumif(Luti!$F$2:$F$304,F203,Luti!$J$2:$J$304)</f>
        <v>0</v>
      </c>
      <c r="I203" s="3">
        <f>sumif(Sandown!$F$2:$F$302,F203,Sandown!$J$2:$J$302)</f>
        <v>0</v>
      </c>
      <c r="J203" s="3">
        <f>sumif('RT 10K'!$F$2:$F$300,F203,'RT 10K'!$J$2:$J$300)</f>
        <v>0</v>
      </c>
      <c r="K203" s="3">
        <f>sumif('Manch Half'!$F$2:$F$301,F203,'Manch Half'!$J$2:$J$301)</f>
        <v>0</v>
      </c>
      <c r="L203" s="2">
        <f t="shared" si="2"/>
        <v>0.05859375</v>
      </c>
    </row>
    <row r="204">
      <c r="A204" s="1" t="s">
        <v>376</v>
      </c>
      <c r="B204" s="1" t="s">
        <v>377</v>
      </c>
      <c r="C204" s="1" t="s">
        <v>33</v>
      </c>
      <c r="D204" s="1">
        <v>40.0</v>
      </c>
      <c r="E204" s="1" t="s">
        <v>10</v>
      </c>
      <c r="F204" s="6" t="str">
        <f t="shared" si="1"/>
        <v>PattyOneilFMILL</v>
      </c>
      <c r="G204" s="2">
        <f>sumif('Track 5K'!$F$2:$F$301,F204,'Track 5K'!$J$2:$J$301)</f>
        <v>0.0537109375</v>
      </c>
      <c r="H204" s="3">
        <f>sumif(Luti!$F$2:$F$304,F204,Luti!$J$2:$J$304)</f>
        <v>0</v>
      </c>
      <c r="I204" s="3">
        <f>sumif(Sandown!$F$2:$F$302,F204,Sandown!$J$2:$J$302)</f>
        <v>0</v>
      </c>
      <c r="J204" s="3">
        <f>sumif('RT 10K'!$F$2:$F$300,F204,'RT 10K'!$J$2:$J$300)</f>
        <v>0</v>
      </c>
      <c r="K204" s="3">
        <f>sumif('Manch Half'!$F$2:$F$301,F204,'Manch Half'!$J$2:$J$301)</f>
        <v>0</v>
      </c>
      <c r="L204" s="2">
        <f t="shared" si="2"/>
        <v>0.0537109375</v>
      </c>
    </row>
    <row r="205">
      <c r="A205" s="1" t="s">
        <v>378</v>
      </c>
      <c r="B205" s="1" t="s">
        <v>379</v>
      </c>
      <c r="C205" s="1" t="s">
        <v>33</v>
      </c>
      <c r="D205" s="1">
        <v>50.0</v>
      </c>
      <c r="E205" s="1" t="s">
        <v>10</v>
      </c>
      <c r="F205" s="6" t="str">
        <f t="shared" si="1"/>
        <v>KateRobichaudFMILL</v>
      </c>
      <c r="G205" s="2">
        <f>sumif('Track 5K'!$F$2:$F$301,F205,'Track 5K'!$J$2:$J$301)</f>
        <v>0.04638671875</v>
      </c>
      <c r="H205" s="3">
        <f>sumif(Luti!$F$2:$F$304,F205,Luti!$J$2:$J$304)</f>
        <v>0</v>
      </c>
      <c r="I205" s="3">
        <f>sumif(Sandown!$F$2:$F$302,F205,Sandown!$J$2:$J$302)</f>
        <v>0</v>
      </c>
      <c r="J205" s="3">
        <f>sumif('RT 10K'!$F$2:$F$300,F205,'RT 10K'!$J$2:$J$300)</f>
        <v>0</v>
      </c>
      <c r="K205" s="3">
        <f>sumif('Manch Half'!$F$2:$F$301,F205,'Manch Half'!$J$2:$J$301)</f>
        <v>0</v>
      </c>
      <c r="L205" s="2">
        <f t="shared" si="2"/>
        <v>0.04638671875</v>
      </c>
    </row>
    <row r="206">
      <c r="A206" s="1" t="s">
        <v>380</v>
      </c>
      <c r="B206" s="1" t="s">
        <v>381</v>
      </c>
      <c r="C206" s="1" t="s">
        <v>33</v>
      </c>
      <c r="D206" s="1">
        <v>20.0</v>
      </c>
      <c r="E206" s="1" t="s">
        <v>8</v>
      </c>
      <c r="F206" s="6" t="str">
        <f t="shared" si="1"/>
        <v>JocelynMcGarryFGDTC</v>
      </c>
      <c r="G206" s="2">
        <f>sumif('Track 5K'!$F$2:$F$301,F206,'Track 5K'!$J$2:$J$301)</f>
        <v>0.04150390625</v>
      </c>
      <c r="H206" s="3">
        <f>sumif(Luti!$F$2:$F$304,F206,Luti!$J$2:$J$304)</f>
        <v>0</v>
      </c>
      <c r="I206" s="3">
        <f>sumif(Sandown!$F$2:$F$302,F206,Sandown!$J$2:$J$302)</f>
        <v>0</v>
      </c>
      <c r="J206" s="3">
        <f>sumif('RT 10K'!$F$2:$F$300,F206,'RT 10K'!$J$2:$J$300)</f>
        <v>0</v>
      </c>
      <c r="K206" s="3">
        <f>sumif('Manch Half'!$F$2:$F$301,F206,'Manch Half'!$J$2:$J$301)</f>
        <v>0</v>
      </c>
      <c r="L206" s="2">
        <f t="shared" si="2"/>
        <v>0.04150390625</v>
      </c>
    </row>
    <row r="207">
      <c r="A207" s="1" t="s">
        <v>382</v>
      </c>
      <c r="B207" s="1" t="s">
        <v>383</v>
      </c>
      <c r="C207" s="1" t="s">
        <v>33</v>
      </c>
      <c r="D207" s="1">
        <v>32.0</v>
      </c>
      <c r="E207" s="1" t="s">
        <v>10</v>
      </c>
      <c r="F207" s="6" t="str">
        <f t="shared" si="1"/>
        <v>MaggieMaddenFMILL</v>
      </c>
      <c r="G207" s="2">
        <f>sumif('Track 5K'!$F$2:$F$301,F207,'Track 5K'!$J$2:$J$301)</f>
        <v>0.03173828125</v>
      </c>
      <c r="H207" s="3">
        <f>sumif(Luti!$F$2:$F$304,F207,Luti!$J$2:$J$304)</f>
        <v>0</v>
      </c>
      <c r="I207" s="3">
        <f>sumif(Sandown!$F$2:$F$302,F207,Sandown!$J$2:$J$302)</f>
        <v>0</v>
      </c>
      <c r="J207" s="3">
        <f>sumif('RT 10K'!$F$2:$F$300,F207,'RT 10K'!$J$2:$J$300)</f>
        <v>0</v>
      </c>
      <c r="K207" s="3">
        <f>sumif('Manch Half'!$F$2:$F$301,F207,'Manch Half'!$J$2:$J$301)</f>
        <v>0</v>
      </c>
      <c r="L207" s="2">
        <f t="shared" si="2"/>
        <v>0.03173828125</v>
      </c>
    </row>
    <row r="208">
      <c r="A208" s="1" t="s">
        <v>36</v>
      </c>
      <c r="B208" s="1" t="s">
        <v>384</v>
      </c>
      <c r="C208" s="1" t="s">
        <v>33</v>
      </c>
      <c r="D208" s="1">
        <v>44.0</v>
      </c>
      <c r="E208" s="1" t="s">
        <v>10</v>
      </c>
      <c r="F208" s="6" t="str">
        <f t="shared" si="1"/>
        <v>MelissaCummingsFMILL</v>
      </c>
      <c r="G208" s="2">
        <f>sumif('Track 5K'!$F$2:$F$301,F208,'Track 5K'!$J$2:$J$301)</f>
        <v>0.029296875</v>
      </c>
      <c r="H208" s="3">
        <f>sumif(Luti!$F$2:$F$304,F208,Luti!$J$2:$J$304)</f>
        <v>0</v>
      </c>
      <c r="I208" s="3">
        <f>sumif(Sandown!$F$2:$F$302,F208,Sandown!$J$2:$J$302)</f>
        <v>0</v>
      </c>
      <c r="J208" s="3">
        <f>sumif('RT 10K'!$F$2:$F$300,F208,'RT 10K'!$J$2:$J$300)</f>
        <v>0</v>
      </c>
      <c r="K208" s="3">
        <f>sumif('Manch Half'!$F$2:$F$301,F208,'Manch Half'!$J$2:$J$301)</f>
        <v>0</v>
      </c>
      <c r="L208" s="2">
        <f t="shared" si="2"/>
        <v>0.029296875</v>
      </c>
    </row>
    <row r="209">
      <c r="A209" s="1" t="s">
        <v>385</v>
      </c>
      <c r="B209" s="1" t="s">
        <v>49</v>
      </c>
      <c r="C209" s="1" t="s">
        <v>33</v>
      </c>
      <c r="D209" s="1">
        <v>20.0</v>
      </c>
      <c r="E209" s="1" t="s">
        <v>8</v>
      </c>
      <c r="F209" s="6" t="str">
        <f t="shared" si="1"/>
        <v>BrookeReiffFGDTC</v>
      </c>
      <c r="G209" s="2">
        <f>sumif('Track 5K'!$F$2:$F$301,F209,'Track 5K'!$J$2:$J$301)</f>
        <v>0.02685546875</v>
      </c>
      <c r="H209" s="3">
        <f>sumif(Luti!$F$2:$F$304,F209,Luti!$J$2:$J$304)</f>
        <v>0</v>
      </c>
      <c r="I209" s="3">
        <f>sumif(Sandown!$F$2:$F$302,F209,Sandown!$J$2:$J$302)</f>
        <v>0</v>
      </c>
      <c r="J209" s="3">
        <f>sumif('RT 10K'!$F$2:$F$300,F209,'RT 10K'!$J$2:$J$300)</f>
        <v>0</v>
      </c>
      <c r="K209" s="3">
        <f>sumif('Manch Half'!$F$2:$F$301,F209,'Manch Half'!$J$2:$J$301)</f>
        <v>0</v>
      </c>
      <c r="L209" s="2">
        <f t="shared" si="2"/>
        <v>0.02685546875</v>
      </c>
    </row>
    <row r="210">
      <c r="A210" s="1" t="s">
        <v>182</v>
      </c>
      <c r="B210" s="1" t="s">
        <v>386</v>
      </c>
      <c r="C210" s="1" t="s">
        <v>33</v>
      </c>
      <c r="D210" s="1">
        <v>30.0</v>
      </c>
      <c r="E210" s="1" t="s">
        <v>10</v>
      </c>
      <c r="F210" s="6" t="str">
        <f t="shared" si="1"/>
        <v>JessicaLuptakFMILL</v>
      </c>
      <c r="G210" s="2">
        <f>sumif('Track 5K'!$F$2:$F$301,F210,'Track 5K'!$J$2:$J$301)</f>
        <v>0.0244140625</v>
      </c>
      <c r="H210" s="3">
        <f>sumif(Luti!$F$2:$F$304,F210,Luti!$J$2:$J$304)</f>
        <v>0</v>
      </c>
      <c r="I210" s="3">
        <f>sumif(Sandown!$F$2:$F$302,F210,Sandown!$J$2:$J$302)</f>
        <v>0</v>
      </c>
      <c r="J210" s="3">
        <f>sumif('RT 10K'!$F$2:$F$300,F210,'RT 10K'!$J$2:$J$300)</f>
        <v>0</v>
      </c>
      <c r="K210" s="3">
        <f>sumif('Manch Half'!$F$2:$F$301,F210,'Manch Half'!$J$2:$J$301)</f>
        <v>0</v>
      </c>
      <c r="L210" s="2">
        <f t="shared" si="2"/>
        <v>0.0244140625</v>
      </c>
    </row>
    <row r="211">
      <c r="A211" s="1" t="s">
        <v>387</v>
      </c>
      <c r="B211" s="1" t="s">
        <v>388</v>
      </c>
      <c r="C211" s="1" t="s">
        <v>33</v>
      </c>
      <c r="D211" s="1">
        <v>32.0</v>
      </c>
      <c r="E211" s="1" t="s">
        <v>13</v>
      </c>
      <c r="F211" s="6" t="str">
        <f t="shared" si="1"/>
        <v>ViolettaLavendelFRA</v>
      </c>
      <c r="G211" s="2">
        <f>sumif('Track 5K'!$F$2:$F$301,F211,'Track 5K'!$J$2:$J$301)</f>
        <v>0.02319335938</v>
      </c>
      <c r="H211" s="3">
        <f>sumif(Luti!$F$2:$F$304,F211,Luti!$J$2:$J$304)</f>
        <v>0</v>
      </c>
      <c r="I211" s="3">
        <f>sumif(Sandown!$F$2:$F$302,F211,Sandown!$J$2:$J$302)</f>
        <v>0</v>
      </c>
      <c r="J211" s="3">
        <f>sumif('RT 10K'!$F$2:$F$300,F211,'RT 10K'!$J$2:$J$300)</f>
        <v>0</v>
      </c>
      <c r="K211" s="3">
        <f>sumif('Manch Half'!$F$2:$F$301,F211,'Manch Half'!$J$2:$J$301)</f>
        <v>0</v>
      </c>
      <c r="L211" s="2">
        <f t="shared" si="2"/>
        <v>0.02319335938</v>
      </c>
    </row>
    <row r="212">
      <c r="L212" s="2"/>
    </row>
    <row r="213">
      <c r="L213" s="2"/>
    </row>
    <row r="214">
      <c r="L214" s="2"/>
    </row>
    <row r="215">
      <c r="L215" s="2"/>
    </row>
    <row r="216">
      <c r="L216" s="2"/>
    </row>
    <row r="217">
      <c r="L217" s="2"/>
    </row>
    <row r="218">
      <c r="L218" s="2"/>
    </row>
    <row r="219">
      <c r="L219" s="2"/>
    </row>
    <row r="220">
      <c r="L220" s="2"/>
    </row>
    <row r="221">
      <c r="L221" s="2"/>
    </row>
    <row r="222">
      <c r="L222" s="2"/>
    </row>
    <row r="223">
      <c r="L223" s="2"/>
    </row>
    <row r="224">
      <c r="L224" s="2"/>
    </row>
    <row r="225">
      <c r="L225" s="2"/>
    </row>
    <row r="226">
      <c r="L226" s="2"/>
    </row>
    <row r="227">
      <c r="L227" s="2"/>
    </row>
    <row r="228">
      <c r="L228" s="2"/>
    </row>
    <row r="229">
      <c r="L229" s="2"/>
    </row>
    <row r="230">
      <c r="L230" s="2"/>
    </row>
    <row r="231">
      <c r="L231" s="2"/>
    </row>
    <row r="232">
      <c r="L232" s="2"/>
    </row>
    <row r="233">
      <c r="L233" s="2"/>
    </row>
    <row r="234">
      <c r="L234" s="2"/>
    </row>
    <row r="235">
      <c r="L235" s="2"/>
    </row>
    <row r="236">
      <c r="L236" s="2"/>
    </row>
    <row r="237">
      <c r="L237" s="2"/>
    </row>
    <row r="238">
      <c r="L238" s="2"/>
    </row>
    <row r="239">
      <c r="L239" s="2"/>
    </row>
    <row r="240">
      <c r="L240" s="2"/>
    </row>
    <row r="241">
      <c r="L241" s="2"/>
    </row>
    <row r="242">
      <c r="L242" s="2"/>
    </row>
    <row r="243">
      <c r="L243" s="2"/>
    </row>
    <row r="244">
      <c r="L244" s="2"/>
    </row>
    <row r="245">
      <c r="L245" s="2"/>
    </row>
    <row r="246">
      <c r="L246" s="2"/>
    </row>
    <row r="247">
      <c r="L247" s="2"/>
    </row>
    <row r="248">
      <c r="L248" s="2"/>
    </row>
    <row r="249">
      <c r="L249" s="2"/>
    </row>
    <row r="250">
      <c r="L250" s="2"/>
    </row>
    <row r="251">
      <c r="L251" s="2"/>
    </row>
    <row r="252">
      <c r="L252" s="2"/>
    </row>
    <row r="253">
      <c r="L253" s="2"/>
    </row>
    <row r="254">
      <c r="L254" s="2"/>
    </row>
    <row r="255">
      <c r="L255" s="2"/>
    </row>
    <row r="256">
      <c r="L256" s="2"/>
    </row>
    <row r="257">
      <c r="L257" s="2"/>
    </row>
    <row r="258">
      <c r="L258" s="2"/>
    </row>
    <row r="259">
      <c r="L259" s="2"/>
    </row>
    <row r="260">
      <c r="L260" s="2"/>
    </row>
    <row r="261">
      <c r="L261" s="2"/>
    </row>
    <row r="262">
      <c r="L262" s="2"/>
    </row>
    <row r="263">
      <c r="L263" s="2"/>
    </row>
    <row r="264">
      <c r="L264" s="2"/>
    </row>
    <row r="265">
      <c r="L265" s="2"/>
    </row>
    <row r="266">
      <c r="L266" s="2"/>
    </row>
    <row r="267">
      <c r="L267" s="2"/>
    </row>
    <row r="268">
      <c r="L268" s="2"/>
    </row>
    <row r="269">
      <c r="L269" s="2"/>
    </row>
    <row r="270">
      <c r="L270" s="2"/>
    </row>
    <row r="271">
      <c r="L271" s="2"/>
    </row>
    <row r="272">
      <c r="L272" s="2"/>
    </row>
    <row r="273">
      <c r="L273" s="2"/>
    </row>
    <row r="274">
      <c r="L274" s="2"/>
    </row>
    <row r="275">
      <c r="L275" s="2"/>
    </row>
    <row r="276">
      <c r="L276" s="2"/>
    </row>
    <row r="277">
      <c r="L277" s="2"/>
    </row>
    <row r="278">
      <c r="L278" s="2"/>
    </row>
    <row r="279">
      <c r="L279" s="2"/>
    </row>
    <row r="280">
      <c r="L280" s="2"/>
    </row>
    <row r="281">
      <c r="L281" s="2"/>
    </row>
    <row r="282">
      <c r="L282" s="2"/>
    </row>
    <row r="283">
      <c r="L283" s="2"/>
    </row>
    <row r="284">
      <c r="L284" s="2"/>
    </row>
    <row r="285">
      <c r="L285" s="2"/>
    </row>
    <row r="286">
      <c r="L286" s="2"/>
    </row>
    <row r="287">
      <c r="L287" s="2"/>
    </row>
    <row r="288">
      <c r="L288" s="2"/>
    </row>
    <row r="289">
      <c r="L289" s="2"/>
    </row>
    <row r="290">
      <c r="L290" s="2"/>
    </row>
    <row r="291">
      <c r="L291" s="2"/>
    </row>
    <row r="292">
      <c r="L292" s="2"/>
    </row>
    <row r="293">
      <c r="L293" s="2"/>
    </row>
    <row r="294">
      <c r="L294" s="2"/>
    </row>
    <row r="295">
      <c r="L295" s="2"/>
    </row>
    <row r="296">
      <c r="L296" s="2"/>
    </row>
    <row r="297">
      <c r="L297" s="2"/>
    </row>
    <row r="298">
      <c r="L298" s="2"/>
    </row>
    <row r="299">
      <c r="L299" s="2"/>
    </row>
    <row r="300">
      <c r="L300" s="2"/>
    </row>
    <row r="301">
      <c r="L301" s="2"/>
    </row>
    <row r="302">
      <c r="L302" s="2"/>
    </row>
    <row r="303">
      <c r="L303" s="2"/>
    </row>
    <row r="304">
      <c r="L304" s="2"/>
    </row>
    <row r="305">
      <c r="L305" s="2"/>
    </row>
    <row r="306">
      <c r="L306" s="2"/>
    </row>
    <row r="307">
      <c r="L307" s="2"/>
    </row>
    <row r="308">
      <c r="L308" s="2"/>
    </row>
    <row r="309">
      <c r="L309" s="2"/>
    </row>
    <row r="310">
      <c r="L310" s="2"/>
    </row>
    <row r="311">
      <c r="L311" s="2"/>
    </row>
    <row r="312">
      <c r="L312" s="2"/>
    </row>
    <row r="313">
      <c r="L313" s="2"/>
    </row>
    <row r="314">
      <c r="L314" s="2"/>
    </row>
    <row r="315">
      <c r="L315" s="2"/>
    </row>
    <row r="316">
      <c r="L316" s="2"/>
    </row>
    <row r="317">
      <c r="L317" s="2"/>
    </row>
    <row r="318">
      <c r="L318" s="2"/>
    </row>
    <row r="319">
      <c r="L319" s="2"/>
    </row>
    <row r="320">
      <c r="L320" s="2"/>
    </row>
    <row r="321">
      <c r="L321" s="2"/>
    </row>
    <row r="322">
      <c r="L322" s="2"/>
    </row>
    <row r="323">
      <c r="L323" s="2"/>
    </row>
    <row r="324">
      <c r="L324" s="2"/>
    </row>
    <row r="325">
      <c r="L325" s="2"/>
    </row>
    <row r="326">
      <c r="L326" s="2"/>
    </row>
    <row r="327">
      <c r="L327" s="2"/>
    </row>
    <row r="328">
      <c r="L328" s="2"/>
    </row>
    <row r="329">
      <c r="L329" s="2"/>
    </row>
    <row r="330">
      <c r="L330" s="2"/>
    </row>
    <row r="331">
      <c r="L331" s="2"/>
    </row>
    <row r="332">
      <c r="L332" s="2"/>
    </row>
    <row r="333">
      <c r="L333" s="2"/>
    </row>
    <row r="334">
      <c r="L334" s="2"/>
    </row>
    <row r="335">
      <c r="L335" s="2"/>
    </row>
    <row r="336">
      <c r="L336" s="2"/>
    </row>
    <row r="337">
      <c r="L337" s="2"/>
    </row>
    <row r="338">
      <c r="L338" s="2"/>
    </row>
    <row r="339">
      <c r="L339" s="2"/>
    </row>
    <row r="340">
      <c r="L340" s="2"/>
    </row>
    <row r="341">
      <c r="L341" s="2"/>
    </row>
    <row r="342">
      <c r="L342" s="2"/>
    </row>
    <row r="343">
      <c r="L343" s="2"/>
    </row>
    <row r="344">
      <c r="L344" s="2"/>
    </row>
    <row r="345">
      <c r="L345" s="2"/>
    </row>
    <row r="346">
      <c r="L346" s="2"/>
    </row>
    <row r="347">
      <c r="L347" s="2"/>
    </row>
    <row r="348">
      <c r="L348" s="2"/>
    </row>
    <row r="349">
      <c r="L349" s="2"/>
    </row>
    <row r="350">
      <c r="L350" s="2"/>
    </row>
    <row r="351">
      <c r="L351" s="2"/>
    </row>
    <row r="352">
      <c r="L352" s="2"/>
    </row>
    <row r="353">
      <c r="L353" s="2"/>
    </row>
    <row r="354">
      <c r="L354" s="2"/>
    </row>
    <row r="355">
      <c r="L355" s="2"/>
    </row>
    <row r="356">
      <c r="L356" s="2"/>
    </row>
    <row r="357">
      <c r="L357" s="2"/>
    </row>
    <row r="358">
      <c r="L358" s="2"/>
    </row>
    <row r="359">
      <c r="L359" s="2"/>
    </row>
    <row r="360">
      <c r="L360" s="2"/>
    </row>
    <row r="361">
      <c r="L361" s="2"/>
    </row>
    <row r="362">
      <c r="L362" s="2"/>
    </row>
    <row r="363">
      <c r="L363" s="2"/>
    </row>
    <row r="364">
      <c r="L364" s="2"/>
    </row>
    <row r="365">
      <c r="L365" s="2"/>
    </row>
    <row r="366">
      <c r="L366" s="2"/>
    </row>
    <row r="367">
      <c r="L367" s="2"/>
    </row>
    <row r="368">
      <c r="L368" s="2"/>
    </row>
    <row r="369">
      <c r="L369" s="2"/>
    </row>
    <row r="370">
      <c r="L370" s="2"/>
    </row>
    <row r="371">
      <c r="L371" s="2"/>
    </row>
    <row r="372">
      <c r="L372" s="2"/>
    </row>
    <row r="373">
      <c r="L373" s="2"/>
    </row>
    <row r="374">
      <c r="L374" s="2"/>
    </row>
    <row r="375">
      <c r="L375" s="2"/>
    </row>
    <row r="376">
      <c r="L376" s="2"/>
    </row>
    <row r="377">
      <c r="L377" s="2"/>
    </row>
    <row r="378">
      <c r="L378" s="2"/>
    </row>
    <row r="379">
      <c r="L379" s="2"/>
    </row>
    <row r="380">
      <c r="L380" s="2"/>
    </row>
    <row r="381">
      <c r="L381" s="2"/>
    </row>
    <row r="382">
      <c r="L382" s="2"/>
    </row>
    <row r="383">
      <c r="L383" s="2"/>
    </row>
    <row r="384">
      <c r="L384" s="2"/>
    </row>
    <row r="385">
      <c r="L385" s="2"/>
    </row>
    <row r="386">
      <c r="L386" s="2"/>
    </row>
    <row r="387">
      <c r="L387" s="2"/>
    </row>
    <row r="388">
      <c r="L388" s="2"/>
    </row>
    <row r="389">
      <c r="L389" s="2"/>
    </row>
    <row r="390">
      <c r="L390" s="2"/>
    </row>
    <row r="391">
      <c r="L391" s="2"/>
    </row>
    <row r="392">
      <c r="L392" s="2"/>
    </row>
    <row r="393">
      <c r="L393" s="2"/>
    </row>
    <row r="394">
      <c r="L394" s="2"/>
    </row>
    <row r="395">
      <c r="L395" s="2"/>
    </row>
    <row r="396">
      <c r="L396" s="2"/>
    </row>
    <row r="397">
      <c r="L397" s="2"/>
    </row>
    <row r="398">
      <c r="L398" s="2"/>
    </row>
    <row r="399">
      <c r="L399" s="2"/>
    </row>
    <row r="400">
      <c r="L400" s="2"/>
    </row>
    <row r="401">
      <c r="L401" s="2"/>
    </row>
    <row r="402">
      <c r="L402" s="2"/>
    </row>
    <row r="403">
      <c r="L403" s="2"/>
    </row>
    <row r="404">
      <c r="L404" s="2"/>
    </row>
    <row r="405">
      <c r="L405" s="2"/>
    </row>
    <row r="406">
      <c r="L406" s="2"/>
    </row>
    <row r="407">
      <c r="L407" s="2"/>
    </row>
    <row r="408">
      <c r="L408" s="2"/>
    </row>
    <row r="409">
      <c r="L409" s="2"/>
    </row>
    <row r="410">
      <c r="L410" s="2"/>
    </row>
    <row r="411">
      <c r="L411" s="2"/>
    </row>
    <row r="412">
      <c r="L412" s="2"/>
    </row>
    <row r="413">
      <c r="L413" s="2"/>
    </row>
    <row r="414">
      <c r="L414" s="2"/>
    </row>
    <row r="415">
      <c r="L415" s="2"/>
    </row>
    <row r="416">
      <c r="L416" s="2"/>
    </row>
    <row r="417">
      <c r="L417" s="2"/>
    </row>
    <row r="418">
      <c r="L418" s="2"/>
    </row>
    <row r="419">
      <c r="L419" s="2"/>
    </row>
    <row r="420">
      <c r="L420" s="2"/>
    </row>
    <row r="421">
      <c r="L421" s="2"/>
    </row>
    <row r="422">
      <c r="L422" s="2"/>
    </row>
    <row r="423">
      <c r="L423" s="2"/>
    </row>
    <row r="424">
      <c r="L424" s="2"/>
    </row>
    <row r="425">
      <c r="L425" s="2"/>
    </row>
    <row r="426">
      <c r="L426" s="2"/>
    </row>
    <row r="427">
      <c r="L427" s="2"/>
    </row>
    <row r="428">
      <c r="L428" s="2"/>
    </row>
    <row r="429">
      <c r="L429" s="2"/>
    </row>
    <row r="430">
      <c r="L430" s="2"/>
    </row>
    <row r="431">
      <c r="L431" s="2"/>
    </row>
    <row r="432">
      <c r="L432" s="2"/>
    </row>
    <row r="433">
      <c r="L433" s="2"/>
    </row>
    <row r="434">
      <c r="L434" s="2"/>
    </row>
    <row r="435">
      <c r="L435" s="2"/>
    </row>
    <row r="436">
      <c r="L436" s="2"/>
    </row>
    <row r="437">
      <c r="L437" s="2"/>
    </row>
    <row r="438">
      <c r="L438" s="2"/>
    </row>
    <row r="439">
      <c r="L439" s="2"/>
    </row>
    <row r="440">
      <c r="L440" s="2"/>
    </row>
    <row r="441">
      <c r="L441" s="2"/>
    </row>
    <row r="442">
      <c r="L442" s="2"/>
    </row>
    <row r="443">
      <c r="L443" s="2"/>
    </row>
    <row r="444">
      <c r="L444" s="2"/>
    </row>
    <row r="445">
      <c r="L445" s="2"/>
    </row>
    <row r="446">
      <c r="L446" s="2"/>
    </row>
    <row r="447">
      <c r="L447" s="2"/>
    </row>
    <row r="448">
      <c r="L448" s="2"/>
    </row>
    <row r="449">
      <c r="L449" s="2"/>
    </row>
    <row r="450">
      <c r="L450" s="2"/>
    </row>
    <row r="451">
      <c r="L451" s="2"/>
    </row>
    <row r="452">
      <c r="L452" s="2"/>
    </row>
    <row r="453">
      <c r="L453" s="2"/>
    </row>
    <row r="454">
      <c r="L454" s="2"/>
    </row>
    <row r="455">
      <c r="L455" s="2"/>
    </row>
    <row r="456">
      <c r="L456" s="2"/>
    </row>
    <row r="457">
      <c r="L457" s="2"/>
    </row>
    <row r="458">
      <c r="L458" s="2"/>
    </row>
    <row r="459">
      <c r="L459" s="2"/>
    </row>
    <row r="460">
      <c r="L460" s="2"/>
    </row>
    <row r="461">
      <c r="L461" s="2"/>
    </row>
    <row r="462">
      <c r="L462" s="2"/>
    </row>
    <row r="463">
      <c r="L463" s="2"/>
    </row>
    <row r="464">
      <c r="L464" s="2"/>
    </row>
    <row r="465">
      <c r="L465" s="2"/>
    </row>
    <row r="466">
      <c r="L466" s="2"/>
    </row>
    <row r="467">
      <c r="L467" s="2"/>
    </row>
    <row r="468">
      <c r="L468" s="2"/>
    </row>
    <row r="469">
      <c r="L469" s="2"/>
    </row>
    <row r="470">
      <c r="L470" s="2"/>
    </row>
    <row r="471">
      <c r="L471" s="2"/>
    </row>
    <row r="472">
      <c r="L472" s="2"/>
    </row>
    <row r="473">
      <c r="L473" s="2"/>
    </row>
    <row r="474">
      <c r="L474" s="2"/>
    </row>
    <row r="475">
      <c r="L475" s="2"/>
    </row>
    <row r="476">
      <c r="L476" s="2"/>
    </row>
    <row r="477">
      <c r="L477" s="2"/>
    </row>
    <row r="478">
      <c r="L478" s="2"/>
    </row>
    <row r="479">
      <c r="L479" s="2"/>
    </row>
    <row r="480">
      <c r="L480" s="2"/>
    </row>
    <row r="481">
      <c r="L481" s="2"/>
    </row>
    <row r="482">
      <c r="L482" s="2"/>
    </row>
    <row r="483">
      <c r="L483" s="2"/>
    </row>
    <row r="484">
      <c r="L484" s="2"/>
    </row>
    <row r="485">
      <c r="L485" s="2"/>
    </row>
    <row r="486">
      <c r="L486" s="2"/>
    </row>
    <row r="487">
      <c r="L487" s="2"/>
    </row>
    <row r="488">
      <c r="L488" s="2"/>
    </row>
    <row r="489">
      <c r="L489" s="2"/>
    </row>
    <row r="490">
      <c r="L490" s="2"/>
    </row>
    <row r="491">
      <c r="L491" s="2"/>
    </row>
    <row r="492">
      <c r="L492" s="2"/>
    </row>
    <row r="493">
      <c r="L493" s="2"/>
    </row>
    <row r="494">
      <c r="L494" s="2"/>
    </row>
    <row r="495">
      <c r="L495" s="2"/>
    </row>
    <row r="496">
      <c r="L496" s="2"/>
    </row>
    <row r="497">
      <c r="L497" s="2"/>
    </row>
    <row r="498">
      <c r="L498" s="2"/>
    </row>
    <row r="499">
      <c r="L499" s="2"/>
    </row>
    <row r="500">
      <c r="L500" s="2"/>
    </row>
    <row r="501">
      <c r="L501" s="2"/>
    </row>
    <row r="502">
      <c r="L502" s="2"/>
    </row>
    <row r="503">
      <c r="L503" s="2"/>
    </row>
    <row r="504">
      <c r="L504" s="2"/>
    </row>
    <row r="505">
      <c r="L505" s="2"/>
    </row>
    <row r="506">
      <c r="L506" s="2"/>
    </row>
    <row r="507">
      <c r="L507" s="2"/>
    </row>
    <row r="508">
      <c r="L508" s="2"/>
    </row>
    <row r="509">
      <c r="L509" s="2"/>
    </row>
    <row r="510">
      <c r="L510" s="2"/>
    </row>
    <row r="511">
      <c r="L511" s="2"/>
    </row>
    <row r="512">
      <c r="L512" s="2"/>
    </row>
    <row r="513">
      <c r="L513" s="2"/>
    </row>
    <row r="514">
      <c r="L514" s="2"/>
    </row>
    <row r="515">
      <c r="L515" s="2"/>
    </row>
    <row r="516">
      <c r="L516" s="2"/>
    </row>
    <row r="517">
      <c r="L517" s="2"/>
    </row>
    <row r="518">
      <c r="L518" s="2"/>
    </row>
    <row r="519">
      <c r="L519" s="2"/>
    </row>
    <row r="520">
      <c r="L520" s="2"/>
    </row>
    <row r="521">
      <c r="L521" s="2"/>
    </row>
    <row r="522">
      <c r="L522" s="2"/>
    </row>
    <row r="523">
      <c r="L523" s="2"/>
    </row>
    <row r="524">
      <c r="L524" s="2"/>
    </row>
    <row r="525">
      <c r="L525" s="2"/>
    </row>
    <row r="526">
      <c r="L526" s="2"/>
    </row>
    <row r="527">
      <c r="L527" s="2"/>
    </row>
    <row r="528">
      <c r="L528" s="2"/>
    </row>
    <row r="529">
      <c r="L529" s="2"/>
    </row>
    <row r="530">
      <c r="L530" s="2"/>
    </row>
    <row r="531">
      <c r="L531" s="2"/>
    </row>
    <row r="532">
      <c r="L532" s="2"/>
    </row>
    <row r="533">
      <c r="L533" s="2"/>
    </row>
    <row r="534">
      <c r="L534" s="2"/>
    </row>
    <row r="535">
      <c r="L535" s="2"/>
    </row>
    <row r="536">
      <c r="L536" s="2"/>
    </row>
    <row r="537">
      <c r="L537" s="2"/>
    </row>
    <row r="538">
      <c r="L538" s="2"/>
    </row>
    <row r="539">
      <c r="L539" s="2"/>
    </row>
    <row r="540">
      <c r="L540" s="2"/>
    </row>
    <row r="541">
      <c r="L541" s="2"/>
    </row>
    <row r="542">
      <c r="L542" s="2"/>
    </row>
    <row r="543">
      <c r="L543" s="2"/>
    </row>
    <row r="544">
      <c r="L544" s="2"/>
    </row>
    <row r="545">
      <c r="L545" s="2"/>
    </row>
    <row r="546">
      <c r="L546" s="2"/>
    </row>
    <row r="547">
      <c r="L547" s="2"/>
    </row>
    <row r="548">
      <c r="L548" s="2"/>
    </row>
    <row r="549">
      <c r="L549" s="2"/>
    </row>
    <row r="550">
      <c r="L550" s="2"/>
    </row>
    <row r="551">
      <c r="L551" s="2"/>
    </row>
    <row r="552">
      <c r="L552" s="2"/>
    </row>
    <row r="553">
      <c r="L553" s="2"/>
    </row>
    <row r="554">
      <c r="L554" s="2"/>
    </row>
    <row r="555">
      <c r="L555" s="2"/>
    </row>
    <row r="556">
      <c r="L556" s="2"/>
    </row>
    <row r="557">
      <c r="L557" s="2"/>
    </row>
    <row r="558">
      <c r="L558" s="2"/>
    </row>
    <row r="559">
      <c r="L559" s="2"/>
    </row>
    <row r="560">
      <c r="L560" s="2"/>
    </row>
    <row r="561">
      <c r="L561" s="2"/>
    </row>
    <row r="562">
      <c r="L562" s="2"/>
    </row>
    <row r="563">
      <c r="L563" s="2"/>
    </row>
    <row r="564">
      <c r="L564" s="2"/>
    </row>
    <row r="565">
      <c r="L565" s="2"/>
    </row>
    <row r="566">
      <c r="L566" s="2"/>
    </row>
    <row r="567">
      <c r="L567" s="2"/>
    </row>
    <row r="568">
      <c r="L568" s="2"/>
    </row>
    <row r="569">
      <c r="L569" s="2"/>
    </row>
    <row r="570">
      <c r="L570" s="2"/>
    </row>
    <row r="571">
      <c r="L571" s="2"/>
    </row>
    <row r="572">
      <c r="L572" s="2"/>
    </row>
    <row r="573">
      <c r="L573" s="2"/>
    </row>
    <row r="574">
      <c r="L574" s="2"/>
    </row>
    <row r="575">
      <c r="L575" s="2"/>
    </row>
    <row r="576">
      <c r="L576" s="2"/>
    </row>
    <row r="577">
      <c r="L577" s="2"/>
    </row>
    <row r="578">
      <c r="L578" s="2"/>
    </row>
    <row r="579">
      <c r="L579" s="2"/>
    </row>
    <row r="580">
      <c r="L580" s="2"/>
    </row>
    <row r="581">
      <c r="L581" s="2"/>
    </row>
    <row r="582">
      <c r="L582" s="2"/>
    </row>
    <row r="583">
      <c r="L583" s="2"/>
    </row>
    <row r="584">
      <c r="L584" s="2"/>
    </row>
    <row r="585">
      <c r="L585" s="2"/>
    </row>
    <row r="586">
      <c r="L586" s="2"/>
    </row>
    <row r="587">
      <c r="L587" s="2"/>
    </row>
    <row r="588">
      <c r="L588" s="2"/>
    </row>
    <row r="589">
      <c r="L589" s="2"/>
    </row>
    <row r="590">
      <c r="L590" s="2"/>
    </row>
    <row r="591">
      <c r="L591" s="2"/>
    </row>
    <row r="592">
      <c r="L592" s="2"/>
    </row>
    <row r="593">
      <c r="L593" s="2"/>
    </row>
    <row r="594">
      <c r="L594" s="2"/>
    </row>
    <row r="595">
      <c r="L595" s="2"/>
    </row>
    <row r="596">
      <c r="L596" s="2"/>
    </row>
    <row r="597">
      <c r="L597" s="2"/>
    </row>
    <row r="598">
      <c r="L598" s="2"/>
    </row>
    <row r="599">
      <c r="L599" s="2"/>
    </row>
    <row r="600">
      <c r="L600" s="2"/>
    </row>
    <row r="601">
      <c r="L601" s="2"/>
    </row>
    <row r="602">
      <c r="L602" s="2"/>
    </row>
    <row r="603">
      <c r="L603" s="2"/>
    </row>
    <row r="604">
      <c r="L604" s="2"/>
    </row>
    <row r="605">
      <c r="L605" s="2"/>
    </row>
    <row r="606">
      <c r="L606" s="2"/>
    </row>
    <row r="607">
      <c r="L607" s="2"/>
    </row>
    <row r="608">
      <c r="L608" s="2"/>
    </row>
    <row r="609">
      <c r="L609" s="2"/>
    </row>
    <row r="610">
      <c r="L610" s="2"/>
    </row>
    <row r="611">
      <c r="L611" s="2"/>
    </row>
    <row r="612">
      <c r="L612" s="2"/>
    </row>
    <row r="613">
      <c r="L613" s="2"/>
    </row>
    <row r="614">
      <c r="L614" s="2"/>
    </row>
    <row r="615">
      <c r="L615" s="2"/>
    </row>
    <row r="616">
      <c r="L616" s="2"/>
    </row>
    <row r="617">
      <c r="L617" s="2"/>
    </row>
    <row r="618">
      <c r="L618" s="2"/>
    </row>
    <row r="619">
      <c r="L619" s="2"/>
    </row>
    <row r="620">
      <c r="L620" s="2"/>
    </row>
    <row r="621">
      <c r="L621" s="2"/>
    </row>
    <row r="622">
      <c r="L622" s="2"/>
    </row>
    <row r="623">
      <c r="L623" s="2"/>
    </row>
    <row r="624">
      <c r="L624" s="2"/>
    </row>
    <row r="625">
      <c r="L625" s="2"/>
    </row>
    <row r="626">
      <c r="L626" s="2"/>
    </row>
    <row r="627">
      <c r="L627" s="2"/>
    </row>
    <row r="628">
      <c r="L628" s="2"/>
    </row>
    <row r="629">
      <c r="L629" s="2"/>
    </row>
    <row r="630">
      <c r="L630" s="2"/>
    </row>
    <row r="631">
      <c r="L631" s="2"/>
    </row>
    <row r="632">
      <c r="L632" s="2"/>
    </row>
    <row r="633">
      <c r="L633" s="2"/>
    </row>
    <row r="634">
      <c r="L634" s="2"/>
    </row>
    <row r="635">
      <c r="L635" s="2"/>
    </row>
    <row r="636">
      <c r="L636" s="2"/>
    </row>
    <row r="637">
      <c r="L637" s="2"/>
    </row>
    <row r="638">
      <c r="L638" s="2"/>
    </row>
    <row r="639">
      <c r="L639" s="2"/>
    </row>
    <row r="640">
      <c r="L640" s="2"/>
    </row>
    <row r="641">
      <c r="L641" s="2"/>
    </row>
    <row r="642">
      <c r="L642" s="2"/>
    </row>
    <row r="643">
      <c r="L643" s="2"/>
    </row>
    <row r="644">
      <c r="L644" s="2"/>
    </row>
    <row r="645">
      <c r="L645" s="2"/>
    </row>
    <row r="646">
      <c r="L646" s="2"/>
    </row>
    <row r="647">
      <c r="L647" s="2"/>
    </row>
    <row r="648">
      <c r="L648" s="2"/>
    </row>
    <row r="649">
      <c r="L649" s="2"/>
    </row>
    <row r="650">
      <c r="L650" s="2"/>
    </row>
    <row r="651">
      <c r="L651" s="2"/>
    </row>
    <row r="652">
      <c r="L652" s="2"/>
    </row>
    <row r="653">
      <c r="L653" s="2"/>
    </row>
    <row r="654">
      <c r="L654" s="2"/>
    </row>
    <row r="655">
      <c r="L655" s="2"/>
    </row>
    <row r="656">
      <c r="L656" s="2"/>
    </row>
    <row r="657">
      <c r="L657" s="2"/>
    </row>
    <row r="658">
      <c r="L658" s="2"/>
    </row>
    <row r="659">
      <c r="L659" s="2"/>
    </row>
    <row r="660">
      <c r="L660" s="2"/>
    </row>
    <row r="661">
      <c r="L661" s="2"/>
    </row>
    <row r="662">
      <c r="L662" s="2"/>
    </row>
    <row r="663">
      <c r="L663" s="2"/>
    </row>
    <row r="664">
      <c r="L664" s="2"/>
    </row>
    <row r="665">
      <c r="L665" s="2"/>
    </row>
    <row r="666">
      <c r="L666" s="2"/>
    </row>
    <row r="667">
      <c r="L667" s="2"/>
    </row>
    <row r="668">
      <c r="L668" s="2"/>
    </row>
    <row r="669">
      <c r="L669" s="2"/>
    </row>
    <row r="670">
      <c r="L670" s="2"/>
    </row>
    <row r="671">
      <c r="L671" s="2"/>
    </row>
    <row r="672">
      <c r="L672" s="2"/>
    </row>
    <row r="673">
      <c r="L673" s="2"/>
    </row>
    <row r="674">
      <c r="L674" s="2"/>
    </row>
    <row r="675">
      <c r="L675" s="2"/>
    </row>
    <row r="676">
      <c r="L676" s="2"/>
    </row>
    <row r="677">
      <c r="L677" s="2"/>
    </row>
    <row r="678">
      <c r="L678" s="2"/>
    </row>
    <row r="679">
      <c r="L679" s="2"/>
    </row>
    <row r="680">
      <c r="L680" s="2"/>
    </row>
    <row r="681">
      <c r="L681" s="2"/>
    </row>
    <row r="682">
      <c r="L682" s="2"/>
    </row>
    <row r="683">
      <c r="L683" s="2"/>
    </row>
    <row r="684">
      <c r="L684" s="2"/>
    </row>
    <row r="685">
      <c r="L685" s="2"/>
    </row>
    <row r="686">
      <c r="L686" s="2"/>
    </row>
    <row r="687">
      <c r="L687" s="2"/>
    </row>
    <row r="688">
      <c r="L688" s="2"/>
    </row>
    <row r="689">
      <c r="L689" s="2"/>
    </row>
    <row r="690">
      <c r="L690" s="2"/>
    </row>
    <row r="691">
      <c r="L691" s="2"/>
    </row>
    <row r="692">
      <c r="L692" s="2"/>
    </row>
    <row r="693">
      <c r="L693" s="2"/>
    </row>
    <row r="694">
      <c r="L694" s="2"/>
    </row>
    <row r="695">
      <c r="L695" s="2"/>
    </row>
    <row r="696">
      <c r="L696" s="2"/>
    </row>
    <row r="697">
      <c r="L697" s="2"/>
    </row>
    <row r="698">
      <c r="L698" s="2"/>
    </row>
    <row r="699">
      <c r="L699" s="2"/>
    </row>
    <row r="700">
      <c r="L700" s="2"/>
    </row>
    <row r="701">
      <c r="L701" s="2"/>
    </row>
    <row r="702">
      <c r="L702" s="2"/>
    </row>
    <row r="703">
      <c r="L703" s="2"/>
    </row>
    <row r="704">
      <c r="L704" s="2"/>
    </row>
    <row r="705">
      <c r="L705" s="2"/>
    </row>
    <row r="706">
      <c r="L706" s="2"/>
    </row>
    <row r="707">
      <c r="L707" s="2"/>
    </row>
    <row r="708">
      <c r="L708" s="2"/>
    </row>
    <row r="709">
      <c r="L709" s="2"/>
    </row>
    <row r="710">
      <c r="L710" s="2"/>
    </row>
    <row r="711">
      <c r="L711" s="2"/>
    </row>
    <row r="712">
      <c r="L712" s="2"/>
    </row>
    <row r="713">
      <c r="L713" s="2"/>
    </row>
    <row r="714">
      <c r="L714" s="2"/>
    </row>
    <row r="715">
      <c r="L715" s="2"/>
    </row>
    <row r="716">
      <c r="L716" s="2"/>
    </row>
    <row r="717">
      <c r="L717" s="2"/>
    </row>
    <row r="718">
      <c r="L718" s="2"/>
    </row>
    <row r="719">
      <c r="L719" s="2"/>
    </row>
    <row r="720">
      <c r="L720" s="2"/>
    </row>
    <row r="721">
      <c r="L721" s="2"/>
    </row>
    <row r="722">
      <c r="L722" s="2"/>
    </row>
    <row r="723">
      <c r="L723" s="2"/>
    </row>
    <row r="724">
      <c r="L724" s="2"/>
    </row>
    <row r="725">
      <c r="L725" s="2"/>
    </row>
    <row r="726">
      <c r="L726" s="2"/>
    </row>
    <row r="727">
      <c r="L727" s="2"/>
    </row>
    <row r="728">
      <c r="L728" s="2"/>
    </row>
    <row r="729">
      <c r="L729" s="2"/>
    </row>
    <row r="730">
      <c r="L730" s="2"/>
    </row>
    <row r="731">
      <c r="L731" s="2"/>
    </row>
    <row r="732">
      <c r="L732" s="2"/>
    </row>
    <row r="733">
      <c r="L733" s="2"/>
    </row>
    <row r="734">
      <c r="L734" s="2"/>
    </row>
    <row r="735">
      <c r="L735" s="2"/>
    </row>
    <row r="736">
      <c r="L736" s="2"/>
    </row>
    <row r="737">
      <c r="L737" s="2"/>
    </row>
    <row r="738">
      <c r="L738" s="2"/>
    </row>
    <row r="739">
      <c r="L739" s="2"/>
    </row>
    <row r="740">
      <c r="L740" s="2"/>
    </row>
    <row r="741">
      <c r="L741" s="2"/>
    </row>
    <row r="742">
      <c r="L742" s="2"/>
    </row>
    <row r="743">
      <c r="L743" s="2"/>
    </row>
    <row r="744">
      <c r="L744" s="2"/>
    </row>
    <row r="745">
      <c r="L745" s="2"/>
    </row>
    <row r="746">
      <c r="L746" s="2"/>
    </row>
    <row r="747">
      <c r="L747" s="2"/>
    </row>
    <row r="748">
      <c r="L748" s="2"/>
    </row>
    <row r="749">
      <c r="L749" s="2"/>
    </row>
    <row r="750">
      <c r="L750" s="2"/>
    </row>
    <row r="751">
      <c r="L751" s="2"/>
    </row>
    <row r="752">
      <c r="L752" s="2"/>
    </row>
    <row r="753">
      <c r="L753" s="2"/>
    </row>
    <row r="754">
      <c r="L754" s="2"/>
    </row>
    <row r="755">
      <c r="L755" s="2"/>
    </row>
    <row r="756">
      <c r="L756" s="2"/>
    </row>
    <row r="757">
      <c r="L757" s="2"/>
    </row>
    <row r="758">
      <c r="L758" s="2"/>
    </row>
    <row r="759">
      <c r="L759" s="2"/>
    </row>
    <row r="760">
      <c r="L760" s="2"/>
    </row>
    <row r="761">
      <c r="L761" s="2"/>
    </row>
    <row r="762">
      <c r="L762" s="2"/>
    </row>
    <row r="763">
      <c r="L763" s="2"/>
    </row>
    <row r="764">
      <c r="L764" s="2"/>
    </row>
    <row r="765">
      <c r="L765" s="2"/>
    </row>
    <row r="766">
      <c r="L766" s="2"/>
    </row>
    <row r="767">
      <c r="L767" s="2"/>
    </row>
    <row r="768">
      <c r="L768" s="2"/>
    </row>
    <row r="769">
      <c r="L769" s="2"/>
    </row>
    <row r="770">
      <c r="L770" s="2"/>
    </row>
    <row r="771">
      <c r="L771" s="2"/>
    </row>
    <row r="772">
      <c r="L772" s="2"/>
    </row>
    <row r="773">
      <c r="L773" s="2"/>
    </row>
    <row r="774">
      <c r="L774" s="2"/>
    </row>
    <row r="775">
      <c r="L775" s="2"/>
    </row>
    <row r="776">
      <c r="L776" s="2"/>
    </row>
    <row r="777">
      <c r="L777" s="2"/>
    </row>
    <row r="778">
      <c r="L778" s="2"/>
    </row>
    <row r="779">
      <c r="L779" s="2"/>
    </row>
    <row r="780">
      <c r="L780" s="2"/>
    </row>
    <row r="781">
      <c r="L781" s="2"/>
    </row>
    <row r="782">
      <c r="L782" s="2"/>
    </row>
    <row r="783">
      <c r="L783" s="2"/>
    </row>
    <row r="784">
      <c r="L784" s="2"/>
    </row>
    <row r="785">
      <c r="L785" s="2"/>
    </row>
    <row r="786">
      <c r="L786" s="2"/>
    </row>
    <row r="787">
      <c r="L787" s="2"/>
    </row>
    <row r="788">
      <c r="L788" s="2"/>
    </row>
    <row r="789">
      <c r="L789" s="2"/>
    </row>
    <row r="790">
      <c r="L790" s="2"/>
    </row>
    <row r="791">
      <c r="L791" s="2"/>
    </row>
    <row r="792">
      <c r="L792" s="2"/>
    </row>
    <row r="793">
      <c r="L793" s="2"/>
    </row>
    <row r="794">
      <c r="L794" s="2"/>
    </row>
    <row r="795">
      <c r="L795" s="2"/>
    </row>
    <row r="796">
      <c r="L796" s="2"/>
    </row>
    <row r="797">
      <c r="L797" s="2"/>
    </row>
    <row r="798">
      <c r="L798" s="2"/>
    </row>
    <row r="799">
      <c r="L799" s="2"/>
    </row>
    <row r="800">
      <c r="L800" s="2"/>
    </row>
    <row r="801">
      <c r="L801" s="2"/>
    </row>
    <row r="802">
      <c r="L802" s="2"/>
    </row>
    <row r="803">
      <c r="L803" s="2"/>
    </row>
    <row r="804">
      <c r="L804" s="2"/>
    </row>
    <row r="805">
      <c r="L805" s="2"/>
    </row>
    <row r="806">
      <c r="L806" s="2"/>
    </row>
    <row r="807">
      <c r="L807" s="2"/>
    </row>
    <row r="808">
      <c r="L808" s="2"/>
    </row>
    <row r="809">
      <c r="L809" s="2"/>
    </row>
    <row r="810">
      <c r="L810" s="2"/>
    </row>
    <row r="811">
      <c r="L811" s="2"/>
    </row>
    <row r="812">
      <c r="L812" s="2"/>
    </row>
    <row r="813">
      <c r="L813" s="2"/>
    </row>
    <row r="814">
      <c r="L814" s="2"/>
    </row>
    <row r="815">
      <c r="L815" s="2"/>
    </row>
    <row r="816">
      <c r="L816" s="2"/>
    </row>
    <row r="817">
      <c r="L817" s="2"/>
    </row>
    <row r="818">
      <c r="L818" s="2"/>
    </row>
    <row r="819">
      <c r="L819" s="2"/>
    </row>
    <row r="820">
      <c r="L820" s="2"/>
    </row>
    <row r="821">
      <c r="L821" s="2"/>
    </row>
    <row r="822">
      <c r="L822" s="2"/>
    </row>
    <row r="823">
      <c r="L823" s="2"/>
    </row>
    <row r="824">
      <c r="L824" s="2"/>
    </row>
    <row r="825">
      <c r="L825" s="2"/>
    </row>
    <row r="826">
      <c r="L826" s="2"/>
    </row>
    <row r="827">
      <c r="L827" s="2"/>
    </row>
    <row r="828">
      <c r="L828" s="2"/>
    </row>
    <row r="829">
      <c r="L829" s="2"/>
    </row>
    <row r="830">
      <c r="L830" s="2"/>
    </row>
    <row r="831">
      <c r="L831" s="2"/>
    </row>
    <row r="832">
      <c r="L832" s="2"/>
    </row>
    <row r="833">
      <c r="L833" s="2"/>
    </row>
    <row r="834">
      <c r="L834" s="2"/>
    </row>
    <row r="835">
      <c r="L835" s="2"/>
    </row>
    <row r="836">
      <c r="L836" s="2"/>
    </row>
    <row r="837">
      <c r="L837" s="2"/>
    </row>
    <row r="838">
      <c r="L838" s="2"/>
    </row>
    <row r="839">
      <c r="L839" s="2"/>
    </row>
    <row r="840">
      <c r="L840" s="2"/>
    </row>
    <row r="841">
      <c r="L841" s="2"/>
    </row>
    <row r="842">
      <c r="L842" s="2"/>
    </row>
    <row r="843">
      <c r="L843" s="2"/>
    </row>
    <row r="844">
      <c r="L844" s="2"/>
    </row>
    <row r="845">
      <c r="L845" s="2"/>
    </row>
    <row r="846">
      <c r="L846" s="2"/>
    </row>
    <row r="847">
      <c r="L847" s="2"/>
    </row>
    <row r="848">
      <c r="L848" s="2"/>
    </row>
    <row r="849">
      <c r="L849" s="2"/>
    </row>
    <row r="850">
      <c r="L850" s="2"/>
    </row>
    <row r="851">
      <c r="L851" s="2"/>
    </row>
    <row r="852">
      <c r="L852" s="2"/>
    </row>
    <row r="853">
      <c r="L853" s="2"/>
    </row>
    <row r="854">
      <c r="L854" s="2"/>
    </row>
    <row r="855">
      <c r="L855" s="2"/>
    </row>
    <row r="856">
      <c r="L856" s="2"/>
    </row>
    <row r="857">
      <c r="L857" s="2"/>
    </row>
    <row r="858">
      <c r="L858" s="2"/>
    </row>
    <row r="859">
      <c r="L859" s="2"/>
    </row>
    <row r="860">
      <c r="L860" s="2"/>
    </row>
    <row r="861">
      <c r="L861" s="2"/>
    </row>
    <row r="862">
      <c r="L862" s="2"/>
    </row>
    <row r="863">
      <c r="L863" s="2"/>
    </row>
    <row r="864">
      <c r="L864" s="2"/>
    </row>
    <row r="865">
      <c r="L865" s="2"/>
    </row>
    <row r="866">
      <c r="L866" s="2"/>
    </row>
    <row r="867">
      <c r="L867" s="2"/>
    </row>
    <row r="868">
      <c r="L868" s="2"/>
    </row>
    <row r="869">
      <c r="L869" s="2"/>
    </row>
    <row r="870">
      <c r="L870" s="2"/>
    </row>
    <row r="871">
      <c r="L871" s="2"/>
    </row>
    <row r="872">
      <c r="L872" s="2"/>
    </row>
    <row r="873">
      <c r="L873" s="2"/>
    </row>
    <row r="874">
      <c r="L874" s="2"/>
    </row>
    <row r="875">
      <c r="L875" s="2"/>
    </row>
    <row r="876">
      <c r="L876" s="2"/>
    </row>
    <row r="877">
      <c r="L877" s="2"/>
    </row>
    <row r="878">
      <c r="L878" s="2"/>
    </row>
    <row r="879">
      <c r="L879" s="2"/>
    </row>
    <row r="880">
      <c r="L880" s="2"/>
    </row>
    <row r="881">
      <c r="L881" s="2"/>
    </row>
    <row r="882">
      <c r="L882" s="2"/>
    </row>
    <row r="883">
      <c r="L883" s="2"/>
    </row>
    <row r="884">
      <c r="L884" s="2"/>
    </row>
    <row r="885">
      <c r="L885" s="2"/>
    </row>
    <row r="886">
      <c r="L886" s="2"/>
    </row>
    <row r="887">
      <c r="L887" s="2"/>
    </row>
    <row r="888">
      <c r="L888" s="2"/>
    </row>
    <row r="889">
      <c r="L889" s="2"/>
    </row>
    <row r="890">
      <c r="L890" s="2"/>
    </row>
    <row r="891">
      <c r="L891" s="2"/>
    </row>
    <row r="892">
      <c r="L892" s="2"/>
    </row>
    <row r="893">
      <c r="L893" s="2"/>
    </row>
    <row r="894">
      <c r="L894" s="2"/>
    </row>
    <row r="895">
      <c r="L895" s="2"/>
    </row>
    <row r="896">
      <c r="L896" s="2"/>
    </row>
    <row r="897">
      <c r="L897" s="2"/>
    </row>
    <row r="898">
      <c r="L898" s="2"/>
    </row>
    <row r="899">
      <c r="L899" s="2"/>
    </row>
    <row r="900">
      <c r="L900" s="2"/>
    </row>
    <row r="901">
      <c r="L901" s="2"/>
    </row>
    <row r="902">
      <c r="L902" s="2"/>
    </row>
    <row r="903">
      <c r="L903" s="2"/>
    </row>
    <row r="904">
      <c r="L904" s="2"/>
    </row>
    <row r="905">
      <c r="L905" s="2"/>
    </row>
    <row r="906">
      <c r="L906" s="2"/>
    </row>
    <row r="907">
      <c r="L907" s="2"/>
    </row>
    <row r="908">
      <c r="L908" s="2"/>
    </row>
    <row r="909">
      <c r="L909" s="2"/>
    </row>
    <row r="910">
      <c r="L910" s="2"/>
    </row>
    <row r="911">
      <c r="L911" s="2"/>
    </row>
    <row r="912">
      <c r="L912" s="2"/>
    </row>
    <row r="913">
      <c r="L913" s="2"/>
    </row>
    <row r="914">
      <c r="L914" s="2"/>
    </row>
    <row r="915">
      <c r="L915" s="2"/>
    </row>
    <row r="916">
      <c r="L916" s="2"/>
    </row>
    <row r="917">
      <c r="L917" s="2"/>
    </row>
    <row r="918">
      <c r="L918" s="2"/>
    </row>
    <row r="919">
      <c r="L919" s="2"/>
    </row>
    <row r="920">
      <c r="L920" s="2"/>
    </row>
    <row r="921">
      <c r="L921" s="2"/>
    </row>
    <row r="922">
      <c r="L922" s="2"/>
    </row>
    <row r="923">
      <c r="L923" s="2"/>
    </row>
    <row r="924">
      <c r="L924" s="2"/>
    </row>
    <row r="925">
      <c r="L925" s="2"/>
    </row>
    <row r="926">
      <c r="L926" s="2"/>
    </row>
    <row r="927">
      <c r="L927" s="2"/>
    </row>
    <row r="928">
      <c r="L928" s="2"/>
    </row>
    <row r="929">
      <c r="L929" s="2"/>
    </row>
    <row r="930">
      <c r="L930" s="2"/>
    </row>
    <row r="931">
      <c r="L931" s="2"/>
    </row>
    <row r="932">
      <c r="L932" s="2"/>
    </row>
    <row r="933">
      <c r="L933" s="2"/>
    </row>
    <row r="934">
      <c r="L934" s="2"/>
    </row>
    <row r="935">
      <c r="L935" s="2"/>
    </row>
    <row r="936">
      <c r="L936" s="2"/>
    </row>
    <row r="937">
      <c r="L937" s="2"/>
    </row>
    <row r="938">
      <c r="L938" s="2"/>
    </row>
    <row r="939">
      <c r="L939" s="2"/>
    </row>
    <row r="940">
      <c r="L940" s="2"/>
    </row>
    <row r="941">
      <c r="L941" s="2"/>
    </row>
    <row r="942">
      <c r="L942" s="2"/>
    </row>
    <row r="943">
      <c r="L943" s="2"/>
    </row>
    <row r="944">
      <c r="L944" s="2"/>
    </row>
    <row r="945">
      <c r="L945" s="2"/>
    </row>
    <row r="946">
      <c r="L946" s="2"/>
    </row>
    <row r="947">
      <c r="L947" s="2"/>
    </row>
    <row r="948">
      <c r="L948" s="2"/>
    </row>
    <row r="949">
      <c r="L949" s="2"/>
    </row>
    <row r="950">
      <c r="L950" s="2"/>
    </row>
    <row r="951">
      <c r="L951" s="2"/>
    </row>
    <row r="952">
      <c r="L952" s="2"/>
    </row>
    <row r="953">
      <c r="L953" s="2"/>
    </row>
    <row r="954">
      <c r="L954" s="2"/>
    </row>
    <row r="955">
      <c r="L955" s="2"/>
    </row>
    <row r="956">
      <c r="L956" s="2"/>
    </row>
    <row r="957">
      <c r="L957" s="2"/>
    </row>
    <row r="958">
      <c r="L958" s="2"/>
    </row>
    <row r="959">
      <c r="L959" s="2"/>
    </row>
    <row r="960">
      <c r="L960" s="2"/>
    </row>
    <row r="961">
      <c r="L961" s="2"/>
    </row>
    <row r="962">
      <c r="L962" s="2"/>
    </row>
    <row r="963">
      <c r="L963" s="2"/>
    </row>
    <row r="964">
      <c r="L964" s="2"/>
    </row>
    <row r="965">
      <c r="L965" s="2"/>
    </row>
    <row r="966">
      <c r="L966" s="2"/>
    </row>
    <row r="967">
      <c r="L967" s="2"/>
    </row>
    <row r="968">
      <c r="L968" s="2"/>
    </row>
    <row r="969">
      <c r="L969" s="2"/>
    </row>
    <row r="970">
      <c r="L970" s="2"/>
    </row>
    <row r="971">
      <c r="L971" s="2"/>
    </row>
    <row r="972">
      <c r="L972" s="2"/>
    </row>
    <row r="973">
      <c r="L973" s="2"/>
    </row>
    <row r="974">
      <c r="L974" s="2"/>
    </row>
    <row r="975">
      <c r="L975" s="2"/>
    </row>
    <row r="976">
      <c r="L976" s="2"/>
    </row>
    <row r="977">
      <c r="L977" s="2"/>
    </row>
    <row r="978">
      <c r="L978" s="2"/>
    </row>
    <row r="979">
      <c r="L979" s="2"/>
    </row>
    <row r="980">
      <c r="L980" s="2"/>
    </row>
    <row r="981">
      <c r="L981" s="2"/>
    </row>
    <row r="982">
      <c r="L982" s="2"/>
    </row>
    <row r="983">
      <c r="L983" s="2"/>
    </row>
    <row r="984">
      <c r="L984" s="2"/>
    </row>
    <row r="985">
      <c r="L985" s="2"/>
    </row>
    <row r="986">
      <c r="L986" s="2"/>
    </row>
    <row r="987">
      <c r="L987" s="2"/>
    </row>
    <row r="988">
      <c r="L988" s="2"/>
    </row>
    <row r="989">
      <c r="L989" s="2"/>
    </row>
    <row r="990">
      <c r="L990" s="2"/>
    </row>
    <row r="991">
      <c r="L991" s="2"/>
    </row>
    <row r="992">
      <c r="L992" s="2"/>
    </row>
    <row r="993">
      <c r="L993" s="2"/>
    </row>
    <row r="994">
      <c r="L994" s="2"/>
    </row>
    <row r="995">
      <c r="L995" s="2"/>
    </row>
    <row r="996">
      <c r="L996" s="2"/>
    </row>
    <row r="997">
      <c r="L997" s="2"/>
    </row>
    <row r="998">
      <c r="L998" s="2"/>
    </row>
    <row r="999">
      <c r="F999" s="7" t="str">
        <f>A999&amp;B999&amp;C999&amp;E999</f>
        <v/>
      </c>
      <c r="L999" s="2"/>
    </row>
  </sheetData>
  <autoFilter ref="$A$1:$L$211">
    <sortState ref="A1:L211">
      <sortCondition descending="1" ref="L1:L211"/>
    </sortState>
  </autoFil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22</v>
      </c>
      <c r="B1" s="1" t="s">
        <v>626</v>
      </c>
    </row>
    <row r="2">
      <c r="A2" s="1">
        <v>20.0</v>
      </c>
      <c r="B2" s="1">
        <v>1.0</v>
      </c>
    </row>
    <row r="3">
      <c r="A3" s="1">
        <v>21.0</v>
      </c>
      <c r="B3" s="1">
        <v>1.0</v>
      </c>
    </row>
    <row r="4">
      <c r="A4" s="1">
        <v>22.0</v>
      </c>
      <c r="B4" s="1">
        <v>1.0</v>
      </c>
    </row>
    <row r="5">
      <c r="A5" s="1">
        <v>23.0</v>
      </c>
      <c r="B5" s="1">
        <v>1.0</v>
      </c>
    </row>
    <row r="6">
      <c r="A6" s="1">
        <v>24.0</v>
      </c>
      <c r="B6" s="1">
        <v>1.0</v>
      </c>
    </row>
    <row r="7">
      <c r="A7" s="1">
        <v>25.0</v>
      </c>
      <c r="B7" s="1">
        <v>1.0</v>
      </c>
    </row>
    <row r="8">
      <c r="A8" s="1">
        <v>26.0</v>
      </c>
      <c r="B8" s="1">
        <v>1.0</v>
      </c>
    </row>
    <row r="9">
      <c r="A9" s="1">
        <v>27.0</v>
      </c>
      <c r="B9" s="1">
        <v>1.0</v>
      </c>
    </row>
    <row r="10">
      <c r="A10" s="1">
        <v>28.0</v>
      </c>
      <c r="B10" s="1">
        <v>1.0</v>
      </c>
    </row>
    <row r="11">
      <c r="A11" s="1">
        <v>29.0</v>
      </c>
      <c r="B11" s="1">
        <v>1.0</v>
      </c>
    </row>
    <row r="12">
      <c r="A12" s="1">
        <v>30.0</v>
      </c>
      <c r="B12" s="1">
        <v>1.0</v>
      </c>
    </row>
    <row r="13">
      <c r="A13" s="1">
        <v>31.0</v>
      </c>
      <c r="B13" s="1">
        <v>1.0</v>
      </c>
    </row>
    <row r="14">
      <c r="A14" s="1">
        <v>32.0</v>
      </c>
      <c r="B14" s="1">
        <v>0.9998</v>
      </c>
    </row>
    <row r="15">
      <c r="A15" s="1">
        <v>33.0</v>
      </c>
      <c r="B15" s="1">
        <v>0.9988</v>
      </c>
    </row>
    <row r="16">
      <c r="A16" s="1">
        <v>34.0</v>
      </c>
      <c r="B16" s="1">
        <v>0.9971</v>
      </c>
    </row>
    <row r="17">
      <c r="A17" s="1">
        <v>35.0</v>
      </c>
      <c r="B17" s="1">
        <v>0.9945</v>
      </c>
    </row>
    <row r="18">
      <c r="A18" s="1">
        <v>36.0</v>
      </c>
      <c r="B18" s="1">
        <v>0.9911</v>
      </c>
    </row>
    <row r="19">
      <c r="A19" s="1">
        <v>37.0</v>
      </c>
      <c r="B19" s="1">
        <v>0.987</v>
      </c>
    </row>
    <row r="20">
      <c r="A20" s="1">
        <v>38.0</v>
      </c>
      <c r="B20" s="1">
        <v>0.982</v>
      </c>
    </row>
    <row r="21">
      <c r="A21" s="1">
        <v>39.0</v>
      </c>
      <c r="B21" s="1">
        <v>0.9762</v>
      </c>
    </row>
    <row r="22">
      <c r="A22" s="1">
        <v>40.0</v>
      </c>
      <c r="B22" s="1">
        <v>0.9696</v>
      </c>
    </row>
    <row r="23">
      <c r="A23" s="1">
        <v>41.0</v>
      </c>
      <c r="B23" s="1">
        <v>0.9623</v>
      </c>
    </row>
    <row r="24">
      <c r="A24" s="1">
        <v>42.0</v>
      </c>
      <c r="B24" s="1">
        <v>0.9545</v>
      </c>
    </row>
    <row r="25">
      <c r="A25" s="1">
        <v>43.0</v>
      </c>
      <c r="B25" s="1">
        <v>0.9467</v>
      </c>
    </row>
    <row r="26">
      <c r="A26" s="1">
        <v>44.0</v>
      </c>
      <c r="B26" s="1">
        <v>0.9389</v>
      </c>
    </row>
    <row r="27">
      <c r="A27" s="1">
        <v>45.0</v>
      </c>
      <c r="B27" s="1">
        <v>0.9311</v>
      </c>
    </row>
    <row r="28">
      <c r="A28" s="1">
        <v>46.0</v>
      </c>
      <c r="B28" s="1">
        <v>0.9234</v>
      </c>
    </row>
    <row r="29">
      <c r="A29" s="1">
        <v>47.0</v>
      </c>
      <c r="B29" s="1">
        <v>0.9156</v>
      </c>
    </row>
    <row r="30">
      <c r="A30" s="1">
        <v>48.0</v>
      </c>
      <c r="B30" s="1">
        <v>0.9078</v>
      </c>
    </row>
    <row r="31">
      <c r="A31" s="1">
        <v>49.0</v>
      </c>
      <c r="B31" s="1">
        <v>0.9</v>
      </c>
    </row>
    <row r="32">
      <c r="A32" s="1">
        <v>50.0</v>
      </c>
      <c r="B32" s="1">
        <v>0.8922</v>
      </c>
    </row>
    <row r="33">
      <c r="A33" s="1">
        <v>51.0</v>
      </c>
      <c r="B33" s="1">
        <v>0.8845</v>
      </c>
    </row>
    <row r="34">
      <c r="A34" s="1">
        <v>52.0</v>
      </c>
      <c r="B34" s="1">
        <v>0.8767</v>
      </c>
    </row>
    <row r="35">
      <c r="A35" s="1">
        <v>53.0</v>
      </c>
      <c r="B35" s="1">
        <v>0.8689</v>
      </c>
    </row>
    <row r="36">
      <c r="A36" s="1">
        <v>54.0</v>
      </c>
      <c r="B36" s="1">
        <v>0.8611</v>
      </c>
    </row>
    <row r="37">
      <c r="A37" s="1">
        <v>55.0</v>
      </c>
      <c r="B37" s="1">
        <v>0.8533</v>
      </c>
    </row>
    <row r="38">
      <c r="A38" s="1">
        <v>56.0</v>
      </c>
      <c r="B38" s="1">
        <v>0.8456</v>
      </c>
    </row>
    <row r="39">
      <c r="A39" s="1">
        <v>57.0</v>
      </c>
      <c r="B39" s="1">
        <v>0.8378</v>
      </c>
    </row>
    <row r="40">
      <c r="A40" s="1">
        <v>58.0</v>
      </c>
      <c r="B40" s="1">
        <v>0.83</v>
      </c>
    </row>
    <row r="41">
      <c r="A41" s="1">
        <v>59.0</v>
      </c>
      <c r="B41" s="1">
        <v>0.8222</v>
      </c>
    </row>
    <row r="42">
      <c r="A42" s="1">
        <v>60.0</v>
      </c>
      <c r="B42" s="1">
        <v>0.8144</v>
      </c>
    </row>
    <row r="43">
      <c r="A43" s="1">
        <v>61.0</v>
      </c>
      <c r="B43" s="1">
        <v>0.8067</v>
      </c>
    </row>
    <row r="44">
      <c r="A44" s="1">
        <v>62.0</v>
      </c>
      <c r="B44" s="1">
        <v>0.7989</v>
      </c>
    </row>
    <row r="45">
      <c r="A45" s="1">
        <v>63.0</v>
      </c>
      <c r="B45" s="1">
        <v>0.7911</v>
      </c>
    </row>
    <row r="46">
      <c r="A46" s="1">
        <v>64.0</v>
      </c>
      <c r="B46" s="1">
        <v>0.7833</v>
      </c>
    </row>
    <row r="47">
      <c r="A47" s="1">
        <v>65.0</v>
      </c>
      <c r="B47" s="1">
        <v>0.7755</v>
      </c>
    </row>
    <row r="48">
      <c r="A48" s="1">
        <v>66.0</v>
      </c>
      <c r="B48" s="1">
        <v>0.7678</v>
      </c>
    </row>
    <row r="49">
      <c r="A49" s="1">
        <v>67.0</v>
      </c>
      <c r="B49" s="1">
        <v>0.76</v>
      </c>
    </row>
    <row r="50">
      <c r="A50" s="1">
        <v>68.0</v>
      </c>
      <c r="B50" s="1">
        <v>0.7522</v>
      </c>
    </row>
    <row r="51">
      <c r="A51" s="1">
        <v>69.0</v>
      </c>
      <c r="B51" s="1">
        <v>0.7444</v>
      </c>
    </row>
    <row r="52">
      <c r="A52" s="1">
        <v>70.0</v>
      </c>
      <c r="B52" s="1">
        <v>0.7366</v>
      </c>
    </row>
    <row r="53">
      <c r="A53" s="1">
        <v>71.0</v>
      </c>
      <c r="B53" s="1">
        <v>0.7285</v>
      </c>
    </row>
    <row r="54">
      <c r="A54" s="1">
        <v>72.0</v>
      </c>
      <c r="B54" s="1">
        <v>0.7197</v>
      </c>
    </row>
    <row r="55">
      <c r="A55" s="1">
        <v>73.0</v>
      </c>
      <c r="B55" s="1">
        <v>0.7102</v>
      </c>
    </row>
    <row r="56">
      <c r="A56" s="1">
        <v>74.0</v>
      </c>
      <c r="B56" s="1">
        <v>0.7001</v>
      </c>
    </row>
    <row r="57">
      <c r="A57" s="1">
        <v>75.0</v>
      </c>
      <c r="B57" s="1">
        <v>0.6892</v>
      </c>
    </row>
    <row r="58">
      <c r="A58" s="1">
        <v>76.0</v>
      </c>
      <c r="B58" s="1">
        <v>0.6777</v>
      </c>
    </row>
    <row r="59">
      <c r="A59" s="1">
        <v>77.0</v>
      </c>
      <c r="B59" s="1">
        <v>0.6655</v>
      </c>
    </row>
    <row r="60">
      <c r="A60" s="1">
        <v>78.0</v>
      </c>
      <c r="B60" s="1">
        <v>0.6526</v>
      </c>
    </row>
    <row r="61">
      <c r="A61" s="1">
        <v>79.0</v>
      </c>
      <c r="B61" s="1">
        <v>0.639</v>
      </c>
    </row>
    <row r="62">
      <c r="A62" s="1">
        <v>80.0</v>
      </c>
      <c r="B62" s="1">
        <v>0.6247</v>
      </c>
    </row>
    <row r="63">
      <c r="A63" s="1">
        <v>81.0</v>
      </c>
      <c r="B63" s="1">
        <v>0.6098</v>
      </c>
    </row>
    <row r="64">
      <c r="A64" s="1">
        <v>82.0</v>
      </c>
      <c r="B64" s="1">
        <v>0.5942</v>
      </c>
    </row>
    <row r="65">
      <c r="A65" s="1">
        <v>83.0</v>
      </c>
      <c r="B65" s="1">
        <v>0.5779</v>
      </c>
    </row>
    <row r="66">
      <c r="A66" s="1">
        <v>84.0</v>
      </c>
      <c r="B66" s="1">
        <v>0.5609</v>
      </c>
    </row>
    <row r="67">
      <c r="A67" s="1">
        <v>85.0</v>
      </c>
      <c r="B67" s="1">
        <v>0.5432</v>
      </c>
    </row>
    <row r="68">
      <c r="A68" s="1">
        <v>86.0</v>
      </c>
      <c r="B68" s="1">
        <v>0.5249</v>
      </c>
    </row>
    <row r="69">
      <c r="A69" s="1">
        <v>87.0</v>
      </c>
      <c r="B69" s="1">
        <v>0.5058</v>
      </c>
    </row>
    <row r="70">
      <c r="A70" s="1">
        <v>88.0</v>
      </c>
      <c r="B70" s="1">
        <v>0.4861</v>
      </c>
    </row>
    <row r="71">
      <c r="A71" s="1">
        <v>89.0</v>
      </c>
      <c r="B71" s="1">
        <v>0.4657</v>
      </c>
    </row>
    <row r="72">
      <c r="A72" s="1">
        <v>90.0</v>
      </c>
      <c r="B72" s="1">
        <v>0.4446</v>
      </c>
    </row>
    <row r="73">
      <c r="A73" s="1">
        <v>91.0</v>
      </c>
      <c r="B73" s="1">
        <v>0.4229</v>
      </c>
    </row>
    <row r="74">
      <c r="A74" s="1">
        <v>92.0</v>
      </c>
      <c r="B74" s="1">
        <v>0.4004</v>
      </c>
    </row>
    <row r="75">
      <c r="A75" s="1">
        <v>93.0</v>
      </c>
      <c r="B75" s="1">
        <v>0.3773</v>
      </c>
    </row>
    <row r="76">
      <c r="A76" s="1">
        <v>94.0</v>
      </c>
      <c r="B76" s="1">
        <v>0.3535</v>
      </c>
    </row>
    <row r="77">
      <c r="A77" s="1">
        <v>95.0</v>
      </c>
      <c r="B77" s="1">
        <v>0.329</v>
      </c>
    </row>
    <row r="78">
      <c r="A78" s="1">
        <v>96.0</v>
      </c>
      <c r="B78" s="1">
        <v>0.3039</v>
      </c>
    </row>
    <row r="79">
      <c r="A79" s="1">
        <v>97.0</v>
      </c>
      <c r="B79" s="1">
        <v>0.278</v>
      </c>
    </row>
    <row r="80">
      <c r="A80" s="1">
        <v>98.0</v>
      </c>
      <c r="B80" s="1">
        <v>0.2515</v>
      </c>
    </row>
    <row r="81">
      <c r="A81" s="1">
        <v>99.0</v>
      </c>
      <c r="B81" s="1">
        <v>0.2242</v>
      </c>
    </row>
    <row r="82">
      <c r="A82" s="1">
        <v>100.0</v>
      </c>
      <c r="B82" s="1">
        <v>0.1963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hidden="1" min="6" max="6" width="22.38"/>
  </cols>
  <sheetData>
    <row r="1">
      <c r="A1" s="1" t="s">
        <v>19</v>
      </c>
      <c r="B1" s="1" t="s">
        <v>20</v>
      </c>
      <c r="C1" s="1" t="s">
        <v>21</v>
      </c>
      <c r="D1" s="1" t="s">
        <v>22</v>
      </c>
      <c r="E1" s="1" t="s">
        <v>23</v>
      </c>
      <c r="F1" s="1" t="s">
        <v>62</v>
      </c>
      <c r="G1" s="1" t="s">
        <v>1</v>
      </c>
      <c r="H1" s="1" t="s">
        <v>2</v>
      </c>
      <c r="I1" s="1" t="s">
        <v>3</v>
      </c>
      <c r="J1" s="1" t="s">
        <v>4</v>
      </c>
      <c r="K1" s="1" t="s">
        <v>5</v>
      </c>
      <c r="L1" s="5" t="s">
        <v>6</v>
      </c>
    </row>
    <row r="2">
      <c r="A2" s="1" t="s">
        <v>89</v>
      </c>
      <c r="B2" s="1" t="s">
        <v>90</v>
      </c>
      <c r="C2" s="1" t="s">
        <v>33</v>
      </c>
      <c r="D2" s="1">
        <v>20.0</v>
      </c>
      <c r="E2" s="1" t="s">
        <v>10</v>
      </c>
      <c r="F2" s="6" t="str">
        <f t="shared" ref="F2:F18" si="1">A2&amp;B2&amp;C2&amp;E2</f>
        <v>KelseyPineFMILL</v>
      </c>
      <c r="G2" s="2">
        <f>sumif('Track 5K'!$F$2:$F$301,F2,'Track 5K'!$J$2:$J$301)</f>
        <v>17.5</v>
      </c>
      <c r="H2" s="3">
        <f>sumif(Luti!$F$2:$F$304,F2,Luti!$J$2:$J$304)</f>
        <v>32.5</v>
      </c>
      <c r="I2" s="3">
        <f>sumif(Sandown!$F$2:$F$302,F2,Sandown!$J$2:$J$302)</f>
        <v>55</v>
      </c>
      <c r="J2" s="3">
        <f>sumif('RT 10K'!$F$2:$F$300,F2,'RT 10K'!$J$2:$J$300)</f>
        <v>0</v>
      </c>
      <c r="K2" s="3">
        <f>sumif('Manch Half'!$F$2:$F$301,F2,'Manch Half'!$J$2:$J$301)</f>
        <v>0</v>
      </c>
      <c r="L2" s="2">
        <f t="shared" ref="L2:L18" si="2">sum(G2:K2)</f>
        <v>105</v>
      </c>
    </row>
    <row r="3">
      <c r="A3" s="1" t="s">
        <v>120</v>
      </c>
      <c r="B3" s="1" t="s">
        <v>121</v>
      </c>
      <c r="C3" s="1" t="s">
        <v>33</v>
      </c>
      <c r="D3" s="1">
        <v>21.0</v>
      </c>
      <c r="E3" s="1" t="s">
        <v>9</v>
      </c>
      <c r="F3" s="6" t="str">
        <f t="shared" si="1"/>
        <v>UhuruHashimotoFUVRC</v>
      </c>
      <c r="G3" s="2">
        <f>sumif('Track 5K'!$F$2:$F$301,F3,'Track 5K'!$J$2:$J$301)</f>
        <v>0</v>
      </c>
      <c r="H3" s="3">
        <f>sumif(Luti!$F$2:$F$304,F3,Luti!$J$2:$J$304)</f>
        <v>65</v>
      </c>
      <c r="I3" s="3">
        <f>sumif(Sandown!$F$2:$F$302,F3,Sandown!$J$2:$J$302)</f>
        <v>0</v>
      </c>
      <c r="J3" s="3">
        <f>sumif('RT 10K'!$F$2:$F$300,F3,'RT 10K'!$J$2:$J$300)</f>
        <v>0</v>
      </c>
      <c r="K3" s="3">
        <f>sumif('Manch Half'!$F$2:$F$301,F3,'Manch Half'!$J$2:$J$301)</f>
        <v>0</v>
      </c>
      <c r="L3" s="2">
        <f t="shared" si="2"/>
        <v>65</v>
      </c>
    </row>
    <row r="4">
      <c r="A4" s="1" t="s">
        <v>139</v>
      </c>
      <c r="B4" s="1" t="s">
        <v>140</v>
      </c>
      <c r="C4" s="1" t="s">
        <v>33</v>
      </c>
      <c r="D4" s="1">
        <v>28.0</v>
      </c>
      <c r="E4" s="1" t="s">
        <v>13</v>
      </c>
      <c r="F4" s="6" t="str">
        <f t="shared" si="1"/>
        <v>LindsayEigelFRA</v>
      </c>
      <c r="G4" s="2">
        <f>sumif('Track 5K'!$F$2:$F$301,F4,'Track 5K'!$J$2:$J$301)</f>
        <v>0</v>
      </c>
      <c r="H4" s="3">
        <f>sumif(Luti!$F$2:$F$304,F4,Luti!$J$2:$J$304)</f>
        <v>45</v>
      </c>
      <c r="I4" s="3">
        <f>sumif(Sandown!$F$2:$F$302,F4,Sandown!$J$2:$J$302)</f>
        <v>0</v>
      </c>
      <c r="J4" s="3">
        <f>sumif('RT 10K'!$F$2:$F$300,F4,'RT 10K'!$J$2:$J$300)</f>
        <v>0</v>
      </c>
      <c r="K4" s="3">
        <f>sumif('Manch Half'!$F$2:$F$301,F4,'Manch Half'!$J$2:$J$301)</f>
        <v>0</v>
      </c>
      <c r="L4" s="2">
        <f t="shared" si="2"/>
        <v>45</v>
      </c>
    </row>
    <row r="5">
      <c r="A5" s="1" t="s">
        <v>159</v>
      </c>
      <c r="B5" s="1" t="s">
        <v>160</v>
      </c>
      <c r="C5" s="1" t="s">
        <v>33</v>
      </c>
      <c r="D5" s="1">
        <v>22.0</v>
      </c>
      <c r="E5" s="1" t="s">
        <v>8</v>
      </c>
      <c r="F5" s="6" t="str">
        <f t="shared" si="1"/>
        <v>SadieFarnsworthFGDTC</v>
      </c>
      <c r="G5" s="2">
        <f>sumif('Track 5K'!$F$2:$F$301,F5,'Track 5K'!$J$2:$J$301)</f>
        <v>30</v>
      </c>
      <c r="H5" s="3">
        <f>sumif(Luti!$F$2:$F$304,F5,Luti!$J$2:$J$304)</f>
        <v>0</v>
      </c>
      <c r="I5" s="3">
        <f>sumif(Sandown!$F$2:$F$302,F5,Sandown!$J$2:$J$302)</f>
        <v>0</v>
      </c>
      <c r="J5" s="3">
        <f>sumif('RT 10K'!$F$2:$F$300,F5,'RT 10K'!$J$2:$J$300)</f>
        <v>0</v>
      </c>
      <c r="K5" s="3">
        <f>sumif('Manch Half'!$F$2:$F$301,F5,'Manch Half'!$J$2:$J$301)</f>
        <v>0</v>
      </c>
      <c r="L5" s="2">
        <f t="shared" si="2"/>
        <v>30</v>
      </c>
    </row>
    <row r="6">
      <c r="A6" s="1" t="s">
        <v>155</v>
      </c>
      <c r="B6" s="1" t="s">
        <v>181</v>
      </c>
      <c r="C6" s="1" t="s">
        <v>33</v>
      </c>
      <c r="D6" s="1">
        <v>27.0</v>
      </c>
      <c r="E6" s="1" t="s">
        <v>7</v>
      </c>
      <c r="F6" s="6" t="str">
        <f t="shared" si="1"/>
        <v>KatherineHiseyFGCS</v>
      </c>
      <c r="G6" s="2">
        <f>sumif('Track 5K'!$F$2:$F$301,F6,'Track 5K'!$J$2:$J$301)</f>
        <v>1.484375</v>
      </c>
      <c r="H6" s="3">
        <f>sumif(Luti!$F$2:$F$304,F6,Luti!$J$2:$J$304)</f>
        <v>0</v>
      </c>
      <c r="I6" s="3">
        <f>sumif(Sandown!$F$2:$F$302,F6,Sandown!$J$2:$J$302)</f>
        <v>0</v>
      </c>
      <c r="J6" s="3">
        <f>sumif('RT 10K'!$F$2:$F$300,F6,'RT 10K'!$J$2:$J$300)</f>
        <v>0</v>
      </c>
      <c r="K6" s="3">
        <f>sumif('Manch Half'!$F$2:$F$301,F6,'Manch Half'!$J$2:$J$301)</f>
        <v>21.25</v>
      </c>
      <c r="L6" s="2">
        <f t="shared" si="2"/>
        <v>22.734375</v>
      </c>
    </row>
    <row r="7">
      <c r="A7" s="1" t="s">
        <v>194</v>
      </c>
      <c r="B7" s="1" t="s">
        <v>195</v>
      </c>
      <c r="C7" s="1" t="s">
        <v>33</v>
      </c>
      <c r="D7" s="1">
        <v>25.0</v>
      </c>
      <c r="E7" s="1" t="s">
        <v>9</v>
      </c>
      <c r="F7" s="6" t="str">
        <f t="shared" si="1"/>
        <v>SaraVannahFUVRC</v>
      </c>
      <c r="G7" s="2">
        <f>sumif('Track 5K'!$F$2:$F$301,F7,'Track 5K'!$J$2:$J$301)</f>
        <v>18.75</v>
      </c>
      <c r="H7" s="3">
        <f>sumif(Luti!$F$2:$F$304,F7,Luti!$J$2:$J$304)</f>
        <v>0</v>
      </c>
      <c r="I7" s="3">
        <f>sumif(Sandown!$F$2:$F$302,F7,Sandown!$J$2:$J$302)</f>
        <v>0</v>
      </c>
      <c r="J7" s="3">
        <f>sumif('RT 10K'!$F$2:$F$300,F7,'RT 10K'!$J$2:$J$300)</f>
        <v>0</v>
      </c>
      <c r="K7" s="3">
        <f>sumif('Manch Half'!$F$2:$F$301,F7,'Manch Half'!$J$2:$J$301)</f>
        <v>0</v>
      </c>
      <c r="L7" s="2">
        <f t="shared" si="2"/>
        <v>18.75</v>
      </c>
    </row>
    <row r="8">
      <c r="A8" s="1" t="s">
        <v>202</v>
      </c>
      <c r="B8" s="1" t="s">
        <v>197</v>
      </c>
      <c r="C8" s="1" t="s">
        <v>33</v>
      </c>
      <c r="D8" s="8">
        <v>20.0</v>
      </c>
      <c r="E8" s="1" t="s">
        <v>9</v>
      </c>
      <c r="F8" s="6" t="str">
        <f t="shared" si="1"/>
        <v>MeganFarisFUVRC</v>
      </c>
      <c r="G8" s="2">
        <f>sumif('Track 5K'!$F$2:$F$301,F8,'Track 5K'!$J$2:$J$301)</f>
        <v>0</v>
      </c>
      <c r="H8" s="3">
        <f>sumif(Luti!$F$2:$F$304,F8,Luti!$J$2:$J$304)</f>
        <v>0</v>
      </c>
      <c r="I8" s="3">
        <f>sumif(Sandown!$F$2:$F$302,F8,Sandown!$J$2:$J$302)</f>
        <v>0</v>
      </c>
      <c r="J8" s="3">
        <f>sumif('RT 10K'!$F$2:$F$300,F8,'RT 10K'!$J$2:$J$300)</f>
        <v>17.5</v>
      </c>
      <c r="K8" s="3">
        <f>sumif('Manch Half'!$F$2:$F$301,F8,'Manch Half'!$J$2:$J$301)</f>
        <v>0</v>
      </c>
      <c r="L8" s="2">
        <f t="shared" si="2"/>
        <v>17.5</v>
      </c>
    </row>
    <row r="9">
      <c r="A9" s="1" t="s">
        <v>205</v>
      </c>
      <c r="B9" s="1" t="s">
        <v>206</v>
      </c>
      <c r="C9" s="1" t="s">
        <v>33</v>
      </c>
      <c r="D9" s="1">
        <v>26.0</v>
      </c>
      <c r="E9" s="1" t="s">
        <v>9</v>
      </c>
      <c r="F9" s="6" t="str">
        <f t="shared" si="1"/>
        <v>ErzsebetNagyFUVRC</v>
      </c>
      <c r="G9" s="2">
        <f>sumif('Track 5K'!$F$2:$F$301,F9,'Track 5K'!$J$2:$J$301)</f>
        <v>0</v>
      </c>
      <c r="H9" s="3">
        <f>sumif(Luti!$F$2:$F$304,F9,Luti!$J$2:$J$304)</f>
        <v>16.25</v>
      </c>
      <c r="I9" s="3">
        <f>sumif(Sandown!$F$2:$F$302,F9,Sandown!$J$2:$J$302)</f>
        <v>0</v>
      </c>
      <c r="J9" s="3">
        <f>sumif('RT 10K'!$F$2:$F$300,F9,'RT 10K'!$J$2:$J$300)</f>
        <v>0</v>
      </c>
      <c r="K9" s="3">
        <f>sumif('Manch Half'!$F$2:$F$301,F9,'Manch Half'!$J$2:$J$301)</f>
        <v>0</v>
      </c>
      <c r="L9" s="2">
        <f t="shared" si="2"/>
        <v>16.25</v>
      </c>
    </row>
    <row r="10">
      <c r="A10" s="1" t="s">
        <v>297</v>
      </c>
      <c r="B10" s="1" t="s">
        <v>298</v>
      </c>
      <c r="C10" s="1" t="s">
        <v>33</v>
      </c>
      <c r="D10" s="1">
        <v>24.0</v>
      </c>
      <c r="E10" s="1" t="s">
        <v>18</v>
      </c>
      <c r="F10" s="6" t="str">
        <f t="shared" si="1"/>
        <v>RachaelSurrellFWMM</v>
      </c>
      <c r="G10" s="2">
        <f>sumif('Track 5K'!$F$2:$F$301,F10,'Track 5K'!$J$2:$J$301)</f>
        <v>0</v>
      </c>
      <c r="H10" s="3">
        <f>sumif(Luti!$F$2:$F$304,F10,Luti!$J$2:$J$304)</f>
        <v>0</v>
      </c>
      <c r="I10" s="3">
        <f>sumif(Sandown!$F$2:$F$302,F10,Sandown!$J$2:$J$302)</f>
        <v>0</v>
      </c>
      <c r="J10" s="3">
        <f>sumif('RT 10K'!$F$2:$F$300,F10,'RT 10K'!$J$2:$J$300)</f>
        <v>0</v>
      </c>
      <c r="K10" s="3">
        <f>sumif('Manch Half'!$F$2:$F$301,F10,'Manch Half'!$J$2:$J$301)</f>
        <v>4.375</v>
      </c>
      <c r="L10" s="2">
        <f t="shared" si="2"/>
        <v>4.375</v>
      </c>
    </row>
    <row r="11">
      <c r="A11" s="1" t="s">
        <v>319</v>
      </c>
      <c r="B11" s="1" t="s">
        <v>215</v>
      </c>
      <c r="C11" s="1" t="s">
        <v>33</v>
      </c>
      <c r="D11" s="1">
        <v>25.0</v>
      </c>
      <c r="E11" s="1" t="s">
        <v>8</v>
      </c>
      <c r="F11" s="6" t="str">
        <f t="shared" si="1"/>
        <v>ReganCoyleFGDTC</v>
      </c>
      <c r="G11" s="2">
        <f>sumif('Track 5K'!$F$2:$F$301,F11,'Track 5K'!$J$2:$J$301)</f>
        <v>0</v>
      </c>
      <c r="H11" s="3">
        <f>sumif(Luti!$F$2:$F$304,F11,Luti!$J$2:$J$304)</f>
        <v>2.5</v>
      </c>
      <c r="I11" s="3">
        <f>sumif(Sandown!$F$2:$F$302,F11,Sandown!$J$2:$J$302)</f>
        <v>0</v>
      </c>
      <c r="J11" s="3">
        <f>sumif('RT 10K'!$F$2:$F$300,F11,'RT 10K'!$J$2:$J$300)</f>
        <v>0</v>
      </c>
      <c r="K11" s="3">
        <f>sumif('Manch Half'!$F$2:$F$301,F11,'Manch Half'!$J$2:$J$301)</f>
        <v>0</v>
      </c>
      <c r="L11" s="2">
        <f t="shared" si="2"/>
        <v>2.5</v>
      </c>
    </row>
    <row r="12">
      <c r="A12" s="1" t="s">
        <v>56</v>
      </c>
      <c r="B12" s="1" t="s">
        <v>339</v>
      </c>
      <c r="C12" s="1" t="s">
        <v>33</v>
      </c>
      <c r="D12" s="1">
        <v>25.0</v>
      </c>
      <c r="E12" s="1" t="s">
        <v>10</v>
      </c>
      <c r="F12" s="6" t="str">
        <f t="shared" si="1"/>
        <v>EmilyLangleyFMILL</v>
      </c>
      <c r="G12" s="2">
        <f>sumif('Track 5K'!$F$2:$F$301,F12,'Track 5K'!$J$2:$J$301)</f>
        <v>0</v>
      </c>
      <c r="H12" s="3">
        <f>sumif(Luti!$F$2:$F$304,F12,Luti!$J$2:$J$304)</f>
        <v>0</v>
      </c>
      <c r="I12" s="3">
        <f>sumif(Sandown!$F$2:$F$302,F12,Sandown!$J$2:$J$302)</f>
        <v>0</v>
      </c>
      <c r="J12" s="3">
        <f>sumif('RT 10K'!$F$2:$F$300,F12,'RT 10K'!$J$2:$J$300)</f>
        <v>0</v>
      </c>
      <c r="K12" s="3">
        <f>sumif('Manch Half'!$F$2:$F$301,F12,'Manch Half'!$J$2:$J$301)</f>
        <v>1.171875</v>
      </c>
      <c r="L12" s="2">
        <f t="shared" si="2"/>
        <v>1.171875</v>
      </c>
    </row>
    <row r="13">
      <c r="A13" s="1" t="s">
        <v>345</v>
      </c>
      <c r="B13" s="1" t="s">
        <v>346</v>
      </c>
      <c r="C13" s="1" t="s">
        <v>33</v>
      </c>
      <c r="D13" s="1">
        <v>24.0</v>
      </c>
      <c r="E13" s="1" t="s">
        <v>8</v>
      </c>
      <c r="F13" s="6" t="str">
        <f t="shared" si="1"/>
        <v>TarynAdamsFGDTC</v>
      </c>
      <c r="G13" s="2">
        <f>sumif('Track 5K'!$F$2:$F$301,F13,'Track 5K'!$J$2:$J$301)</f>
        <v>0</v>
      </c>
      <c r="H13" s="3">
        <f>sumif(Luti!$F$2:$F$304,F13,Luti!$J$2:$J$304)</f>
        <v>1.015625</v>
      </c>
      <c r="I13" s="3">
        <f>sumif(Sandown!$F$2:$F$302,F13,Sandown!$J$2:$J$302)</f>
        <v>0</v>
      </c>
      <c r="J13" s="3">
        <f>sumif('RT 10K'!$F$2:$F$300,F13,'RT 10K'!$J$2:$J$300)</f>
        <v>0</v>
      </c>
      <c r="K13" s="3">
        <f>sumif('Manch Half'!$F$2:$F$301,F13,'Manch Half'!$J$2:$J$301)</f>
        <v>0</v>
      </c>
      <c r="L13" s="2">
        <f t="shared" si="2"/>
        <v>1.015625</v>
      </c>
    </row>
    <row r="14">
      <c r="A14" s="1" t="s">
        <v>79</v>
      </c>
      <c r="B14" s="1" t="s">
        <v>160</v>
      </c>
      <c r="C14" s="1" t="s">
        <v>33</v>
      </c>
      <c r="D14" s="1">
        <v>24.0</v>
      </c>
      <c r="E14" s="1" t="s">
        <v>8</v>
      </c>
      <c r="F14" s="6" t="str">
        <f t="shared" si="1"/>
        <v>HannahFarnsworthFGDTC</v>
      </c>
      <c r="G14" s="2">
        <f>sumif('Track 5K'!$F$2:$F$301,F14,'Track 5K'!$J$2:$J$301)</f>
        <v>0.78125</v>
      </c>
      <c r="H14" s="3">
        <f>sumif(Luti!$F$2:$F$304,F14,Luti!$J$2:$J$304)</f>
        <v>0</v>
      </c>
      <c r="I14" s="3">
        <f>sumif(Sandown!$F$2:$F$302,F14,Sandown!$J$2:$J$302)</f>
        <v>0</v>
      </c>
      <c r="J14" s="3">
        <f>sumif('RT 10K'!$F$2:$F$300,F14,'RT 10K'!$J$2:$J$300)</f>
        <v>0</v>
      </c>
      <c r="K14" s="3">
        <f>sumif('Manch Half'!$F$2:$F$301,F14,'Manch Half'!$J$2:$J$301)</f>
        <v>0</v>
      </c>
      <c r="L14" s="2">
        <f t="shared" si="2"/>
        <v>0.78125</v>
      </c>
    </row>
    <row r="15">
      <c r="A15" s="1" t="s">
        <v>360</v>
      </c>
      <c r="B15" s="1" t="s">
        <v>265</v>
      </c>
      <c r="C15" s="1" t="s">
        <v>33</v>
      </c>
      <c r="D15" s="1">
        <v>28.0</v>
      </c>
      <c r="E15" s="1" t="s">
        <v>10</v>
      </c>
      <c r="F15" s="6" t="str">
        <f t="shared" si="1"/>
        <v>LeaJohnsonFMILL</v>
      </c>
      <c r="G15" s="2">
        <f>sumif('Track 5K'!$F$2:$F$301,F15,'Track 5K'!$J$2:$J$301)</f>
        <v>0.185546875</v>
      </c>
      <c r="H15" s="3">
        <f>sumif(Luti!$F$2:$F$304,F15,Luti!$J$2:$J$304)</f>
        <v>0</v>
      </c>
      <c r="I15" s="3">
        <f>sumif(Sandown!$F$2:$F$302,F15,Sandown!$J$2:$J$302)</f>
        <v>0</v>
      </c>
      <c r="J15" s="3">
        <f>sumif('RT 10K'!$F$2:$F$300,F15,'RT 10K'!$J$2:$J$300)</f>
        <v>0</v>
      </c>
      <c r="K15" s="3">
        <f>sumif('Manch Half'!$F$2:$F$301,F15,'Manch Half'!$J$2:$J$301)</f>
        <v>0</v>
      </c>
      <c r="L15" s="2">
        <f t="shared" si="2"/>
        <v>0.185546875</v>
      </c>
    </row>
    <row r="16">
      <c r="A16" s="1" t="s">
        <v>308</v>
      </c>
      <c r="B16" s="1" t="s">
        <v>372</v>
      </c>
      <c r="C16" s="1" t="s">
        <v>33</v>
      </c>
      <c r="D16" s="1">
        <v>26.0</v>
      </c>
      <c r="E16" s="1" t="s">
        <v>8</v>
      </c>
      <c r="F16" s="6" t="str">
        <f t="shared" si="1"/>
        <v>ChristinaDisalvoFGDTC</v>
      </c>
      <c r="G16" s="2">
        <f>sumif('Track 5K'!$F$2:$F$301,F16,'Track 5K'!$J$2:$J$301)</f>
        <v>0.078125</v>
      </c>
      <c r="H16" s="3">
        <f>sumif(Luti!$F$2:$F$304,F16,Luti!$J$2:$J$304)</f>
        <v>0</v>
      </c>
      <c r="I16" s="3">
        <f>sumif(Sandown!$F$2:$F$302,F16,Sandown!$J$2:$J$302)</f>
        <v>0</v>
      </c>
      <c r="J16" s="3">
        <f>sumif('RT 10K'!$F$2:$F$300,F16,'RT 10K'!$J$2:$J$300)</f>
        <v>0</v>
      </c>
      <c r="K16" s="3">
        <f>sumif('Manch Half'!$F$2:$F$301,F16,'Manch Half'!$J$2:$J$301)</f>
        <v>0</v>
      </c>
      <c r="L16" s="2">
        <f t="shared" si="2"/>
        <v>0.078125</v>
      </c>
    </row>
    <row r="17">
      <c r="A17" s="1" t="s">
        <v>380</v>
      </c>
      <c r="B17" s="1" t="s">
        <v>381</v>
      </c>
      <c r="C17" s="1" t="s">
        <v>33</v>
      </c>
      <c r="D17" s="1">
        <v>20.0</v>
      </c>
      <c r="E17" s="1" t="s">
        <v>8</v>
      </c>
      <c r="F17" s="6" t="str">
        <f t="shared" si="1"/>
        <v>JocelynMcGarryFGDTC</v>
      </c>
      <c r="G17" s="2">
        <f>sumif('Track 5K'!$F$2:$F$301,F17,'Track 5K'!$J$2:$J$301)</f>
        <v>0.04150390625</v>
      </c>
      <c r="H17" s="3">
        <f>sumif(Luti!$F$2:$F$304,F17,Luti!$J$2:$J$304)</f>
        <v>0</v>
      </c>
      <c r="I17" s="3">
        <f>sumif(Sandown!$F$2:$F$302,F17,Sandown!$J$2:$J$302)</f>
        <v>0</v>
      </c>
      <c r="J17" s="3">
        <f>sumif('RT 10K'!$F$2:$F$300,F17,'RT 10K'!$J$2:$J$300)</f>
        <v>0</v>
      </c>
      <c r="K17" s="3">
        <f>sumif('Manch Half'!$F$2:$F$301,F17,'Manch Half'!$J$2:$J$301)</f>
        <v>0</v>
      </c>
      <c r="L17" s="2">
        <f t="shared" si="2"/>
        <v>0.04150390625</v>
      </c>
    </row>
    <row r="18">
      <c r="A18" s="1" t="s">
        <v>385</v>
      </c>
      <c r="B18" s="1" t="s">
        <v>49</v>
      </c>
      <c r="C18" s="1" t="s">
        <v>33</v>
      </c>
      <c r="D18" s="1">
        <v>20.0</v>
      </c>
      <c r="E18" s="1" t="s">
        <v>8</v>
      </c>
      <c r="F18" s="6" t="str">
        <f t="shared" si="1"/>
        <v>BrookeReiffFGDTC</v>
      </c>
      <c r="G18" s="2">
        <f>sumif('Track 5K'!$F$2:$F$301,F18,'Track 5K'!$J$2:$J$301)</f>
        <v>0.02685546875</v>
      </c>
      <c r="H18" s="3">
        <f>sumif(Luti!$F$2:$F$304,F18,Luti!$J$2:$J$304)</f>
        <v>0</v>
      </c>
      <c r="I18" s="3">
        <f>sumif(Sandown!$F$2:$F$302,F18,Sandown!$J$2:$J$302)</f>
        <v>0</v>
      </c>
      <c r="J18" s="3">
        <f>sumif('RT 10K'!$F$2:$F$300,F18,'RT 10K'!$J$2:$J$300)</f>
        <v>0</v>
      </c>
      <c r="K18" s="3">
        <f>sumif('Manch Half'!$F$2:$F$301,F18,'Manch Half'!$J$2:$J$301)</f>
        <v>0</v>
      </c>
      <c r="L18" s="2">
        <f t="shared" si="2"/>
        <v>0.02685546875</v>
      </c>
    </row>
    <row r="19">
      <c r="L19" s="2"/>
    </row>
    <row r="20">
      <c r="L20" s="2"/>
    </row>
    <row r="21">
      <c r="L21" s="2"/>
    </row>
    <row r="22">
      <c r="L22" s="2"/>
    </row>
    <row r="23">
      <c r="L23" s="2"/>
    </row>
    <row r="24">
      <c r="L24" s="2"/>
    </row>
    <row r="25">
      <c r="L25" s="2"/>
    </row>
    <row r="26">
      <c r="L26" s="2"/>
    </row>
    <row r="27">
      <c r="L27" s="2"/>
    </row>
    <row r="28">
      <c r="L28" s="2"/>
    </row>
    <row r="29">
      <c r="L29" s="2"/>
    </row>
    <row r="30">
      <c r="L30" s="2"/>
    </row>
    <row r="31">
      <c r="L31" s="2"/>
    </row>
    <row r="32">
      <c r="L32" s="2"/>
    </row>
    <row r="33">
      <c r="L33" s="2"/>
    </row>
    <row r="34">
      <c r="L34" s="2"/>
    </row>
    <row r="35">
      <c r="L35" s="2"/>
    </row>
    <row r="36">
      <c r="L36" s="2"/>
    </row>
    <row r="37">
      <c r="L37" s="2"/>
    </row>
    <row r="38">
      <c r="L38" s="2"/>
    </row>
    <row r="39">
      <c r="L39" s="2"/>
    </row>
    <row r="40">
      <c r="L40" s="2"/>
    </row>
    <row r="41">
      <c r="L41" s="2"/>
    </row>
    <row r="42">
      <c r="L42" s="2"/>
    </row>
    <row r="43">
      <c r="L43" s="2"/>
    </row>
    <row r="44">
      <c r="L44" s="2"/>
    </row>
    <row r="45">
      <c r="L45" s="2"/>
    </row>
    <row r="46">
      <c r="L46" s="2"/>
    </row>
    <row r="47">
      <c r="L47" s="2"/>
    </row>
    <row r="48">
      <c r="L48" s="2"/>
    </row>
    <row r="49">
      <c r="L49" s="2"/>
    </row>
    <row r="50">
      <c r="L50" s="2"/>
    </row>
    <row r="51">
      <c r="L51" s="2"/>
    </row>
    <row r="52">
      <c r="L52" s="2"/>
    </row>
    <row r="53">
      <c r="L53" s="2"/>
    </row>
    <row r="54">
      <c r="L54" s="2"/>
    </row>
    <row r="55">
      <c r="L55" s="2"/>
    </row>
    <row r="56">
      <c r="L56" s="2"/>
    </row>
    <row r="57">
      <c r="L57" s="2"/>
    </row>
    <row r="58">
      <c r="L58" s="2"/>
    </row>
    <row r="59">
      <c r="L59" s="2"/>
    </row>
    <row r="60">
      <c r="L60" s="2"/>
    </row>
    <row r="61">
      <c r="L61" s="2"/>
    </row>
    <row r="62">
      <c r="L62" s="2"/>
    </row>
    <row r="63">
      <c r="L63" s="2"/>
    </row>
    <row r="64">
      <c r="L64" s="2"/>
    </row>
    <row r="65">
      <c r="L65" s="2"/>
    </row>
    <row r="66">
      <c r="L66" s="2"/>
    </row>
    <row r="67">
      <c r="L67" s="2"/>
    </row>
    <row r="68">
      <c r="L68" s="2"/>
    </row>
    <row r="69">
      <c r="L69" s="2"/>
    </row>
    <row r="70">
      <c r="L70" s="2"/>
    </row>
    <row r="71">
      <c r="L71" s="2"/>
    </row>
    <row r="72">
      <c r="L72" s="2"/>
    </row>
    <row r="73">
      <c r="L73" s="2"/>
    </row>
    <row r="74">
      <c r="L74" s="2"/>
    </row>
    <row r="75">
      <c r="L75" s="2"/>
    </row>
    <row r="76">
      <c r="L76" s="2"/>
    </row>
    <row r="77">
      <c r="L77" s="2"/>
    </row>
    <row r="78">
      <c r="L78" s="2"/>
    </row>
    <row r="79">
      <c r="L79" s="2"/>
    </row>
    <row r="80">
      <c r="L80" s="2"/>
    </row>
    <row r="81">
      <c r="L81" s="2"/>
    </row>
    <row r="82">
      <c r="L82" s="2"/>
    </row>
    <row r="83">
      <c r="L83" s="2"/>
    </row>
    <row r="84">
      <c r="L84" s="2"/>
    </row>
    <row r="85">
      <c r="L85" s="2"/>
    </row>
    <row r="86">
      <c r="L86" s="2"/>
    </row>
    <row r="87">
      <c r="L87" s="2"/>
    </row>
    <row r="88">
      <c r="L88" s="2"/>
    </row>
    <row r="89">
      <c r="L89" s="2"/>
    </row>
    <row r="90">
      <c r="L90" s="2"/>
    </row>
    <row r="91">
      <c r="L91" s="2"/>
    </row>
    <row r="92">
      <c r="L92" s="2"/>
    </row>
    <row r="93">
      <c r="L93" s="2"/>
    </row>
    <row r="94">
      <c r="L94" s="2"/>
    </row>
    <row r="95">
      <c r="L95" s="2"/>
    </row>
    <row r="96">
      <c r="L96" s="2"/>
    </row>
    <row r="97">
      <c r="L97" s="2"/>
    </row>
    <row r="98">
      <c r="L98" s="2"/>
    </row>
    <row r="99">
      <c r="L99" s="2"/>
    </row>
    <row r="100">
      <c r="L100" s="2"/>
    </row>
    <row r="101">
      <c r="L101" s="2"/>
    </row>
    <row r="102">
      <c r="L102" s="2"/>
    </row>
    <row r="103">
      <c r="L103" s="2"/>
    </row>
    <row r="104">
      <c r="L104" s="2"/>
    </row>
    <row r="105">
      <c r="L105" s="2"/>
    </row>
    <row r="106">
      <c r="L106" s="2"/>
    </row>
    <row r="107">
      <c r="L107" s="2"/>
    </row>
    <row r="108">
      <c r="L108" s="2"/>
    </row>
    <row r="109">
      <c r="L109" s="2"/>
    </row>
    <row r="110">
      <c r="L110" s="2"/>
    </row>
    <row r="111">
      <c r="L111" s="2"/>
    </row>
    <row r="112">
      <c r="L112" s="2"/>
    </row>
    <row r="113">
      <c r="L113" s="2"/>
    </row>
    <row r="114">
      <c r="L114" s="2"/>
    </row>
    <row r="115">
      <c r="L115" s="2"/>
    </row>
    <row r="116">
      <c r="L116" s="2"/>
    </row>
    <row r="117">
      <c r="L117" s="2"/>
    </row>
    <row r="118">
      <c r="L118" s="2"/>
    </row>
    <row r="119">
      <c r="L119" s="2"/>
    </row>
    <row r="120">
      <c r="L120" s="2"/>
    </row>
    <row r="121">
      <c r="L121" s="2"/>
    </row>
    <row r="122">
      <c r="L122" s="2"/>
    </row>
    <row r="123">
      <c r="L123" s="2"/>
    </row>
    <row r="124">
      <c r="L124" s="2"/>
    </row>
    <row r="125">
      <c r="L125" s="2"/>
    </row>
    <row r="126">
      <c r="L126" s="2"/>
    </row>
    <row r="127">
      <c r="L127" s="2"/>
    </row>
    <row r="128">
      <c r="L128" s="2"/>
    </row>
    <row r="129">
      <c r="L129" s="2"/>
    </row>
    <row r="130">
      <c r="L130" s="2"/>
    </row>
    <row r="131">
      <c r="L131" s="2"/>
    </row>
    <row r="132">
      <c r="L132" s="2"/>
    </row>
    <row r="133">
      <c r="L133" s="2"/>
    </row>
    <row r="134">
      <c r="L134" s="2"/>
    </row>
    <row r="135">
      <c r="L135" s="2"/>
    </row>
    <row r="136">
      <c r="L136" s="2"/>
    </row>
    <row r="137">
      <c r="L137" s="2"/>
    </row>
    <row r="138">
      <c r="L138" s="2"/>
    </row>
    <row r="139">
      <c r="L139" s="2"/>
    </row>
    <row r="140">
      <c r="L140" s="2"/>
    </row>
    <row r="141">
      <c r="L141" s="2"/>
    </row>
    <row r="142">
      <c r="L142" s="2"/>
    </row>
    <row r="143">
      <c r="L143" s="2"/>
    </row>
    <row r="144">
      <c r="L144" s="2"/>
    </row>
    <row r="145">
      <c r="L145" s="2"/>
    </row>
    <row r="146">
      <c r="L146" s="2"/>
    </row>
    <row r="147">
      <c r="L147" s="2"/>
    </row>
    <row r="148">
      <c r="L148" s="2"/>
    </row>
    <row r="149">
      <c r="L149" s="2"/>
    </row>
    <row r="150">
      <c r="L150" s="2"/>
    </row>
    <row r="151">
      <c r="L151" s="2"/>
    </row>
    <row r="152">
      <c r="L152" s="2"/>
    </row>
    <row r="153">
      <c r="L153" s="2"/>
    </row>
    <row r="154">
      <c r="L154" s="2"/>
    </row>
    <row r="155">
      <c r="L155" s="2"/>
    </row>
    <row r="156">
      <c r="L156" s="2"/>
    </row>
    <row r="157">
      <c r="L157" s="2"/>
    </row>
    <row r="158">
      <c r="L158" s="2"/>
    </row>
    <row r="159">
      <c r="L159" s="2"/>
    </row>
    <row r="160">
      <c r="L160" s="2"/>
    </row>
    <row r="161">
      <c r="L161" s="2"/>
    </row>
    <row r="162">
      <c r="L162" s="2"/>
    </row>
    <row r="163">
      <c r="L163" s="2"/>
    </row>
    <row r="164">
      <c r="L164" s="2"/>
    </row>
    <row r="165">
      <c r="L165" s="2"/>
    </row>
    <row r="166">
      <c r="L166" s="2"/>
    </row>
    <row r="167">
      <c r="L167" s="2"/>
    </row>
    <row r="168">
      <c r="L168" s="2"/>
    </row>
    <row r="169">
      <c r="L169" s="2"/>
    </row>
    <row r="170">
      <c r="L170" s="2"/>
    </row>
    <row r="171">
      <c r="L171" s="2"/>
    </row>
    <row r="172">
      <c r="L172" s="2"/>
    </row>
    <row r="173">
      <c r="L173" s="2"/>
    </row>
    <row r="174">
      <c r="L174" s="2"/>
    </row>
    <row r="175">
      <c r="L175" s="2"/>
    </row>
    <row r="176">
      <c r="L176" s="2"/>
    </row>
    <row r="177">
      <c r="L177" s="2"/>
    </row>
    <row r="178">
      <c r="L178" s="2"/>
    </row>
    <row r="179">
      <c r="L179" s="2"/>
    </row>
    <row r="180">
      <c r="L180" s="2"/>
    </row>
    <row r="181">
      <c r="L181" s="2"/>
    </row>
    <row r="182">
      <c r="L182" s="2"/>
    </row>
    <row r="183">
      <c r="L183" s="2"/>
    </row>
    <row r="184">
      <c r="L184" s="2"/>
    </row>
    <row r="185">
      <c r="L185" s="2"/>
    </row>
    <row r="186">
      <c r="L186" s="2"/>
    </row>
    <row r="187">
      <c r="L187" s="2"/>
    </row>
    <row r="188">
      <c r="L188" s="2"/>
    </row>
    <row r="189">
      <c r="L189" s="2"/>
    </row>
    <row r="190">
      <c r="L190" s="2"/>
    </row>
    <row r="191">
      <c r="L191" s="2"/>
    </row>
    <row r="192">
      <c r="L192" s="2"/>
    </row>
    <row r="193">
      <c r="L193" s="2"/>
    </row>
    <row r="194">
      <c r="L194" s="2"/>
    </row>
    <row r="195">
      <c r="L195" s="2"/>
    </row>
    <row r="196">
      <c r="L196" s="2"/>
    </row>
    <row r="197">
      <c r="L197" s="2"/>
    </row>
    <row r="198">
      <c r="L198" s="2"/>
    </row>
    <row r="199">
      <c r="L199" s="2"/>
    </row>
    <row r="200">
      <c r="L200" s="2"/>
    </row>
    <row r="201">
      <c r="L201" s="2"/>
    </row>
    <row r="202">
      <c r="L202" s="2"/>
    </row>
    <row r="203">
      <c r="L203" s="2"/>
    </row>
    <row r="204">
      <c r="L204" s="2"/>
    </row>
    <row r="205">
      <c r="L205" s="2"/>
    </row>
    <row r="206">
      <c r="L206" s="2"/>
    </row>
    <row r="207">
      <c r="L207" s="2"/>
    </row>
    <row r="208">
      <c r="L208" s="2"/>
    </row>
    <row r="209">
      <c r="L209" s="2"/>
    </row>
    <row r="210">
      <c r="L210" s="2"/>
    </row>
    <row r="211">
      <c r="L211" s="2"/>
    </row>
    <row r="212">
      <c r="L212" s="2"/>
    </row>
    <row r="213">
      <c r="L213" s="2"/>
    </row>
    <row r="214">
      <c r="L214" s="2"/>
    </row>
    <row r="215">
      <c r="L215" s="2"/>
    </row>
    <row r="216">
      <c r="L216" s="2"/>
    </row>
    <row r="217">
      <c r="L217" s="2"/>
    </row>
    <row r="218">
      <c r="L218" s="2"/>
    </row>
    <row r="219">
      <c r="L219" s="2"/>
    </row>
    <row r="220">
      <c r="L220" s="2"/>
    </row>
    <row r="221">
      <c r="L221" s="2"/>
    </row>
    <row r="222">
      <c r="L222" s="2"/>
    </row>
    <row r="223">
      <c r="L223" s="2"/>
    </row>
    <row r="224">
      <c r="L224" s="2"/>
    </row>
    <row r="225">
      <c r="L225" s="2"/>
    </row>
    <row r="226">
      <c r="L226" s="2"/>
    </row>
    <row r="227">
      <c r="L227" s="2"/>
    </row>
    <row r="228">
      <c r="L228" s="2"/>
    </row>
    <row r="229">
      <c r="L229" s="2"/>
    </row>
    <row r="230">
      <c r="L230" s="2"/>
    </row>
    <row r="231">
      <c r="L231" s="2"/>
    </row>
    <row r="232">
      <c r="L232" s="2"/>
    </row>
    <row r="233">
      <c r="L233" s="2"/>
    </row>
    <row r="234">
      <c r="L234" s="2"/>
    </row>
    <row r="235">
      <c r="L235" s="2"/>
    </row>
    <row r="236">
      <c r="L236" s="2"/>
    </row>
    <row r="237">
      <c r="L237" s="2"/>
    </row>
    <row r="238">
      <c r="L238" s="2"/>
    </row>
    <row r="239">
      <c r="L239" s="2"/>
    </row>
    <row r="240">
      <c r="L240" s="2"/>
    </row>
    <row r="241">
      <c r="L241" s="2"/>
    </row>
    <row r="242">
      <c r="L242" s="2"/>
    </row>
    <row r="243">
      <c r="L243" s="2"/>
    </row>
    <row r="244">
      <c r="L244" s="2"/>
    </row>
    <row r="245">
      <c r="L245" s="2"/>
    </row>
    <row r="246">
      <c r="L246" s="2"/>
    </row>
    <row r="247">
      <c r="L247" s="2"/>
    </row>
    <row r="248">
      <c r="L248" s="2"/>
    </row>
    <row r="249">
      <c r="L249" s="2"/>
    </row>
    <row r="250">
      <c r="L250" s="2"/>
    </row>
    <row r="251">
      <c r="L251" s="2"/>
    </row>
    <row r="252">
      <c r="L252" s="2"/>
    </row>
    <row r="253">
      <c r="L253" s="2"/>
    </row>
    <row r="254">
      <c r="L254" s="2"/>
    </row>
    <row r="255">
      <c r="L255" s="2"/>
    </row>
    <row r="256">
      <c r="L256" s="2"/>
    </row>
    <row r="257">
      <c r="L257" s="2"/>
    </row>
    <row r="258">
      <c r="L258" s="2"/>
    </row>
    <row r="259">
      <c r="L259" s="2"/>
    </row>
    <row r="260">
      <c r="L260" s="2"/>
    </row>
    <row r="261">
      <c r="L261" s="2"/>
    </row>
    <row r="262">
      <c r="L262" s="2"/>
    </row>
    <row r="263">
      <c r="L263" s="2"/>
    </row>
    <row r="264">
      <c r="L264" s="2"/>
    </row>
    <row r="265">
      <c r="L265" s="2"/>
    </row>
    <row r="266">
      <c r="L266" s="2"/>
    </row>
    <row r="267">
      <c r="L267" s="2"/>
    </row>
    <row r="268">
      <c r="L268" s="2"/>
    </row>
    <row r="269">
      <c r="L269" s="2"/>
    </row>
    <row r="270">
      <c r="L270" s="2"/>
    </row>
    <row r="271">
      <c r="L271" s="2"/>
    </row>
    <row r="272">
      <c r="L272" s="2"/>
    </row>
    <row r="273">
      <c r="L273" s="2"/>
    </row>
    <row r="274">
      <c r="L274" s="2"/>
    </row>
    <row r="275">
      <c r="L275" s="2"/>
    </row>
    <row r="276">
      <c r="L276" s="2"/>
    </row>
    <row r="277">
      <c r="L277" s="2"/>
    </row>
    <row r="278">
      <c r="L278" s="2"/>
    </row>
    <row r="279">
      <c r="L279" s="2"/>
    </row>
    <row r="280">
      <c r="L280" s="2"/>
    </row>
    <row r="281">
      <c r="L281" s="2"/>
    </row>
    <row r="282">
      <c r="L282" s="2"/>
    </row>
    <row r="283">
      <c r="L283" s="2"/>
    </row>
    <row r="284">
      <c r="L284" s="2"/>
    </row>
    <row r="285">
      <c r="L285" s="2"/>
    </row>
    <row r="286">
      <c r="L286" s="2"/>
    </row>
    <row r="287">
      <c r="L287" s="2"/>
    </row>
    <row r="288">
      <c r="L288" s="2"/>
    </row>
    <row r="289">
      <c r="L289" s="2"/>
    </row>
    <row r="290">
      <c r="L290" s="2"/>
    </row>
    <row r="291">
      <c r="L291" s="2"/>
    </row>
    <row r="292">
      <c r="L292" s="2"/>
    </row>
    <row r="293">
      <c r="L293" s="2"/>
    </row>
    <row r="294">
      <c r="L294" s="2"/>
    </row>
    <row r="295">
      <c r="L295" s="2"/>
    </row>
    <row r="296">
      <c r="L296" s="2"/>
    </row>
    <row r="297">
      <c r="L297" s="2"/>
    </row>
    <row r="298">
      <c r="L298" s="2"/>
    </row>
    <row r="299">
      <c r="L299" s="2"/>
    </row>
    <row r="300">
      <c r="L300" s="2"/>
    </row>
    <row r="301">
      <c r="L301" s="2"/>
    </row>
    <row r="302">
      <c r="L302" s="2"/>
    </row>
    <row r="303">
      <c r="L303" s="2"/>
    </row>
    <row r="304">
      <c r="L304" s="2"/>
    </row>
    <row r="305">
      <c r="L305" s="2"/>
    </row>
    <row r="306">
      <c r="L306" s="2"/>
    </row>
    <row r="307">
      <c r="L307" s="2"/>
    </row>
    <row r="308">
      <c r="L308" s="2"/>
    </row>
    <row r="309">
      <c r="L309" s="2"/>
    </row>
    <row r="310">
      <c r="L310" s="2"/>
    </row>
    <row r="311">
      <c r="L311" s="2"/>
    </row>
    <row r="312">
      <c r="L312" s="2"/>
    </row>
    <row r="313">
      <c r="L313" s="2"/>
    </row>
    <row r="314">
      <c r="L314" s="2"/>
    </row>
    <row r="315">
      <c r="L315" s="2"/>
    </row>
    <row r="316">
      <c r="L316" s="2"/>
    </row>
    <row r="317">
      <c r="L317" s="2"/>
    </row>
    <row r="318">
      <c r="L318" s="2"/>
    </row>
    <row r="319">
      <c r="L319" s="2"/>
    </row>
    <row r="320">
      <c r="L320" s="2"/>
    </row>
    <row r="321">
      <c r="L321" s="2"/>
    </row>
    <row r="322">
      <c r="L322" s="2"/>
    </row>
    <row r="323">
      <c r="L323" s="2"/>
    </row>
    <row r="324">
      <c r="L324" s="2"/>
    </row>
    <row r="325">
      <c r="L325" s="2"/>
    </row>
    <row r="326">
      <c r="L326" s="2"/>
    </row>
    <row r="327">
      <c r="L327" s="2"/>
    </row>
    <row r="328">
      <c r="L328" s="2"/>
    </row>
    <row r="329">
      <c r="L329" s="2"/>
    </row>
    <row r="330">
      <c r="L330" s="2"/>
    </row>
    <row r="331">
      <c r="L331" s="2"/>
    </row>
    <row r="332">
      <c r="L332" s="2"/>
    </row>
    <row r="333">
      <c r="L333" s="2"/>
    </row>
    <row r="334">
      <c r="L334" s="2"/>
    </row>
    <row r="335">
      <c r="L335" s="2"/>
    </row>
    <row r="336">
      <c r="L336" s="2"/>
    </row>
    <row r="337">
      <c r="L337" s="2"/>
    </row>
    <row r="338">
      <c r="L338" s="2"/>
    </row>
    <row r="339">
      <c r="L339" s="2"/>
    </row>
    <row r="340">
      <c r="L340" s="2"/>
    </row>
    <row r="341">
      <c r="L341" s="2"/>
    </row>
    <row r="342">
      <c r="L342" s="2"/>
    </row>
    <row r="343">
      <c r="L343" s="2"/>
    </row>
    <row r="344">
      <c r="L344" s="2"/>
    </row>
    <row r="345">
      <c r="L345" s="2"/>
    </row>
    <row r="346">
      <c r="L346" s="2"/>
    </row>
    <row r="347">
      <c r="L347" s="2"/>
    </row>
    <row r="348">
      <c r="L348" s="2"/>
    </row>
    <row r="349">
      <c r="L349" s="2"/>
    </row>
    <row r="350">
      <c r="L350" s="2"/>
    </row>
    <row r="351">
      <c r="L351" s="2"/>
    </row>
    <row r="352">
      <c r="L352" s="2"/>
    </row>
    <row r="353">
      <c r="L353" s="2"/>
    </row>
    <row r="354">
      <c r="L354" s="2"/>
    </row>
    <row r="355">
      <c r="L355" s="2"/>
    </row>
    <row r="356">
      <c r="L356" s="2"/>
    </row>
    <row r="357">
      <c r="L357" s="2"/>
    </row>
    <row r="358">
      <c r="L358" s="2"/>
    </row>
    <row r="359">
      <c r="L359" s="2"/>
    </row>
    <row r="360">
      <c r="L360" s="2"/>
    </row>
    <row r="361">
      <c r="L361" s="2"/>
    </row>
    <row r="362">
      <c r="L362" s="2"/>
    </row>
    <row r="363">
      <c r="L363" s="2"/>
    </row>
    <row r="364">
      <c r="L364" s="2"/>
    </row>
    <row r="365">
      <c r="L365" s="2"/>
    </row>
    <row r="366">
      <c r="L366" s="2"/>
    </row>
    <row r="367">
      <c r="L367" s="2"/>
    </row>
    <row r="368">
      <c r="L368" s="2"/>
    </row>
    <row r="369">
      <c r="L369" s="2"/>
    </row>
    <row r="370">
      <c r="L370" s="2"/>
    </row>
    <row r="371">
      <c r="L371" s="2"/>
    </row>
    <row r="372">
      <c r="L372" s="2"/>
    </row>
    <row r="373">
      <c r="L373" s="2"/>
    </row>
    <row r="374">
      <c r="L374" s="2"/>
    </row>
    <row r="375">
      <c r="L375" s="2"/>
    </row>
    <row r="376">
      <c r="L376" s="2"/>
    </row>
    <row r="377">
      <c r="L377" s="2"/>
    </row>
    <row r="378">
      <c r="L378" s="2"/>
    </row>
    <row r="379">
      <c r="L379" s="2"/>
    </row>
    <row r="380">
      <c r="L380" s="2"/>
    </row>
    <row r="381">
      <c r="L381" s="2"/>
    </row>
    <row r="382">
      <c r="L382" s="2"/>
    </row>
    <row r="383">
      <c r="L383" s="2"/>
    </row>
    <row r="384">
      <c r="L384" s="2"/>
    </row>
    <row r="385">
      <c r="L385" s="2"/>
    </row>
    <row r="386">
      <c r="L386" s="2"/>
    </row>
    <row r="387">
      <c r="L387" s="2"/>
    </row>
    <row r="388">
      <c r="L388" s="2"/>
    </row>
    <row r="389">
      <c r="L389" s="2"/>
    </row>
    <row r="390">
      <c r="L390" s="2"/>
    </row>
    <row r="391">
      <c r="L391" s="2"/>
    </row>
    <row r="392">
      <c r="L392" s="2"/>
    </row>
    <row r="393">
      <c r="L393" s="2"/>
    </row>
    <row r="394">
      <c r="L394" s="2"/>
    </row>
    <row r="395">
      <c r="L395" s="2"/>
    </row>
    <row r="396">
      <c r="L396" s="2"/>
    </row>
    <row r="397">
      <c r="L397" s="2"/>
    </row>
    <row r="398">
      <c r="L398" s="2"/>
    </row>
    <row r="399">
      <c r="L399" s="2"/>
    </row>
    <row r="400">
      <c r="L400" s="2"/>
    </row>
    <row r="401">
      <c r="L401" s="2"/>
    </row>
    <row r="402">
      <c r="L402" s="2"/>
    </row>
    <row r="403">
      <c r="L403" s="2"/>
    </row>
    <row r="404">
      <c r="L404" s="2"/>
    </row>
    <row r="405">
      <c r="L405" s="2"/>
    </row>
    <row r="406">
      <c r="L406" s="2"/>
    </row>
    <row r="407">
      <c r="L407" s="2"/>
    </row>
    <row r="408">
      <c r="L408" s="2"/>
    </row>
    <row r="409">
      <c r="L409" s="2"/>
    </row>
    <row r="410">
      <c r="L410" s="2"/>
    </row>
    <row r="411">
      <c r="L411" s="2"/>
    </row>
    <row r="412">
      <c r="L412" s="2"/>
    </row>
    <row r="413">
      <c r="L413" s="2"/>
    </row>
    <row r="414">
      <c r="L414" s="2"/>
    </row>
    <row r="415">
      <c r="L415" s="2"/>
    </row>
    <row r="416">
      <c r="L416" s="2"/>
    </row>
    <row r="417">
      <c r="L417" s="2"/>
    </row>
    <row r="418">
      <c r="L418" s="2"/>
    </row>
    <row r="419">
      <c r="L419" s="2"/>
    </row>
    <row r="420">
      <c r="L420" s="2"/>
    </row>
    <row r="421">
      <c r="L421" s="2"/>
    </row>
    <row r="422">
      <c r="L422" s="2"/>
    </row>
    <row r="423">
      <c r="L423" s="2"/>
    </row>
    <row r="424">
      <c r="L424" s="2"/>
    </row>
    <row r="425">
      <c r="L425" s="2"/>
    </row>
    <row r="426">
      <c r="L426" s="2"/>
    </row>
    <row r="427">
      <c r="L427" s="2"/>
    </row>
    <row r="428">
      <c r="L428" s="2"/>
    </row>
    <row r="429">
      <c r="L429" s="2"/>
    </row>
    <row r="430">
      <c r="L430" s="2"/>
    </row>
    <row r="431">
      <c r="L431" s="2"/>
    </row>
    <row r="432">
      <c r="L432" s="2"/>
    </row>
    <row r="433">
      <c r="L433" s="2"/>
    </row>
    <row r="434">
      <c r="L434" s="2"/>
    </row>
    <row r="435">
      <c r="L435" s="2"/>
    </row>
    <row r="436">
      <c r="L436" s="2"/>
    </row>
    <row r="437">
      <c r="L437" s="2"/>
    </row>
    <row r="438">
      <c r="L438" s="2"/>
    </row>
    <row r="439">
      <c r="L439" s="2"/>
    </row>
    <row r="440">
      <c r="L440" s="2"/>
    </row>
    <row r="441">
      <c r="L441" s="2"/>
    </row>
    <row r="442">
      <c r="L442" s="2"/>
    </row>
    <row r="443">
      <c r="L443" s="2"/>
    </row>
    <row r="444">
      <c r="L444" s="2"/>
    </row>
    <row r="445">
      <c r="L445" s="2"/>
    </row>
    <row r="446">
      <c r="L446" s="2"/>
    </row>
    <row r="447">
      <c r="L447" s="2"/>
    </row>
    <row r="448">
      <c r="L448" s="2"/>
    </row>
    <row r="449">
      <c r="L449" s="2"/>
    </row>
    <row r="450">
      <c r="L450" s="2"/>
    </row>
    <row r="451">
      <c r="L451" s="2"/>
    </row>
    <row r="452">
      <c r="L452" s="2"/>
    </row>
    <row r="453">
      <c r="L453" s="2"/>
    </row>
    <row r="454">
      <c r="L454" s="2"/>
    </row>
    <row r="455">
      <c r="L455" s="2"/>
    </row>
    <row r="456">
      <c r="L456" s="2"/>
    </row>
    <row r="457">
      <c r="L457" s="2"/>
    </row>
    <row r="458">
      <c r="L458" s="2"/>
    </row>
    <row r="459">
      <c r="L459" s="2"/>
    </row>
    <row r="460">
      <c r="L460" s="2"/>
    </row>
    <row r="461">
      <c r="L461" s="2"/>
    </row>
    <row r="462">
      <c r="L462" s="2"/>
    </row>
    <row r="463">
      <c r="L463" s="2"/>
    </row>
    <row r="464">
      <c r="L464" s="2"/>
    </row>
    <row r="465">
      <c r="L465" s="2"/>
    </row>
    <row r="466">
      <c r="L466" s="2"/>
    </row>
    <row r="467">
      <c r="L467" s="2"/>
    </row>
    <row r="468">
      <c r="L468" s="2"/>
    </row>
    <row r="469">
      <c r="L469" s="2"/>
    </row>
    <row r="470">
      <c r="L470" s="2"/>
    </row>
    <row r="471">
      <c r="L471" s="2"/>
    </row>
    <row r="472">
      <c r="L472" s="2"/>
    </row>
    <row r="473">
      <c r="L473" s="2"/>
    </row>
    <row r="474">
      <c r="L474" s="2"/>
    </row>
    <row r="475">
      <c r="L475" s="2"/>
    </row>
    <row r="476">
      <c r="L476" s="2"/>
    </row>
    <row r="477">
      <c r="L477" s="2"/>
    </row>
    <row r="478">
      <c r="L478" s="2"/>
    </row>
    <row r="479">
      <c r="L479" s="2"/>
    </row>
    <row r="480">
      <c r="L480" s="2"/>
    </row>
    <row r="481">
      <c r="L481" s="2"/>
    </row>
    <row r="482">
      <c r="L482" s="2"/>
    </row>
    <row r="483">
      <c r="L483" s="2"/>
    </row>
    <row r="484">
      <c r="L484" s="2"/>
    </row>
    <row r="485">
      <c r="L485" s="2"/>
    </row>
    <row r="486">
      <c r="L486" s="2"/>
    </row>
    <row r="487">
      <c r="L487" s="2"/>
    </row>
    <row r="488">
      <c r="L488" s="2"/>
    </row>
    <row r="489">
      <c r="L489" s="2"/>
    </row>
    <row r="490">
      <c r="L490" s="2"/>
    </row>
    <row r="491">
      <c r="L491" s="2"/>
    </row>
    <row r="492">
      <c r="L492" s="2"/>
    </row>
    <row r="493">
      <c r="L493" s="2"/>
    </row>
    <row r="494">
      <c r="L494" s="2"/>
    </row>
    <row r="495">
      <c r="L495" s="2"/>
    </row>
    <row r="496">
      <c r="L496" s="2"/>
    </row>
    <row r="497">
      <c r="L497" s="2"/>
    </row>
    <row r="498">
      <c r="L498" s="2"/>
    </row>
    <row r="499">
      <c r="L499" s="2"/>
    </row>
    <row r="500">
      <c r="L500" s="2"/>
    </row>
    <row r="501">
      <c r="L501" s="2"/>
    </row>
    <row r="502">
      <c r="L502" s="2"/>
    </row>
    <row r="503">
      <c r="L503" s="2"/>
    </row>
    <row r="504">
      <c r="L504" s="2"/>
    </row>
    <row r="505">
      <c r="L505" s="2"/>
    </row>
    <row r="506">
      <c r="L506" s="2"/>
    </row>
    <row r="507">
      <c r="L507" s="2"/>
    </row>
    <row r="508">
      <c r="L508" s="2"/>
    </row>
    <row r="509">
      <c r="L509" s="2"/>
    </row>
    <row r="510">
      <c r="L510" s="2"/>
    </row>
    <row r="511">
      <c r="L511" s="2"/>
    </row>
    <row r="512">
      <c r="L512" s="2"/>
    </row>
    <row r="513">
      <c r="L513" s="2"/>
    </row>
    <row r="514">
      <c r="L514" s="2"/>
    </row>
    <row r="515">
      <c r="L515" s="2"/>
    </row>
    <row r="516">
      <c r="L516" s="2"/>
    </row>
    <row r="517">
      <c r="L517" s="2"/>
    </row>
    <row r="518">
      <c r="L518" s="2"/>
    </row>
    <row r="519">
      <c r="L519" s="2"/>
    </row>
    <row r="520">
      <c r="L520" s="2"/>
    </row>
    <row r="521">
      <c r="L521" s="2"/>
    </row>
    <row r="522">
      <c r="L522" s="2"/>
    </row>
    <row r="523">
      <c r="L523" s="2"/>
    </row>
    <row r="524">
      <c r="L524" s="2"/>
    </row>
    <row r="525">
      <c r="L525" s="2"/>
    </row>
    <row r="526">
      <c r="L526" s="2"/>
    </row>
    <row r="527">
      <c r="L527" s="2"/>
    </row>
    <row r="528">
      <c r="L528" s="2"/>
    </row>
    <row r="529">
      <c r="L529" s="2"/>
    </row>
    <row r="530">
      <c r="L530" s="2"/>
    </row>
    <row r="531">
      <c r="L531" s="2"/>
    </row>
    <row r="532">
      <c r="L532" s="2"/>
    </row>
    <row r="533">
      <c r="L533" s="2"/>
    </row>
    <row r="534">
      <c r="L534" s="2"/>
    </row>
    <row r="535">
      <c r="L535" s="2"/>
    </row>
    <row r="536">
      <c r="L536" s="2"/>
    </row>
    <row r="537">
      <c r="L537" s="2"/>
    </row>
    <row r="538">
      <c r="L538" s="2"/>
    </row>
    <row r="539">
      <c r="L539" s="2"/>
    </row>
    <row r="540">
      <c r="L540" s="2"/>
    </row>
    <row r="541">
      <c r="L541" s="2"/>
    </row>
    <row r="542">
      <c r="L542" s="2"/>
    </row>
    <row r="543">
      <c r="L543" s="2"/>
    </row>
    <row r="544">
      <c r="L544" s="2"/>
    </row>
    <row r="545">
      <c r="L545" s="2"/>
    </row>
    <row r="546">
      <c r="L546" s="2"/>
    </row>
    <row r="547">
      <c r="L547" s="2"/>
    </row>
    <row r="548">
      <c r="L548" s="2"/>
    </row>
    <row r="549">
      <c r="L549" s="2"/>
    </row>
    <row r="550">
      <c r="L550" s="2"/>
    </row>
    <row r="551">
      <c r="L551" s="2"/>
    </row>
    <row r="552">
      <c r="L552" s="2"/>
    </row>
    <row r="553">
      <c r="L553" s="2"/>
    </row>
    <row r="554">
      <c r="L554" s="2"/>
    </row>
    <row r="555">
      <c r="L555" s="2"/>
    </row>
    <row r="556">
      <c r="L556" s="2"/>
    </row>
    <row r="557">
      <c r="L557" s="2"/>
    </row>
    <row r="558">
      <c r="L558" s="2"/>
    </row>
    <row r="559">
      <c r="L559" s="2"/>
    </row>
    <row r="560">
      <c r="L560" s="2"/>
    </row>
    <row r="561">
      <c r="L561" s="2"/>
    </row>
    <row r="562">
      <c r="L562" s="2"/>
    </row>
    <row r="563">
      <c r="L563" s="2"/>
    </row>
    <row r="564">
      <c r="L564" s="2"/>
    </row>
    <row r="565">
      <c r="L565" s="2"/>
    </row>
    <row r="566">
      <c r="L566" s="2"/>
    </row>
    <row r="567">
      <c r="L567" s="2"/>
    </row>
    <row r="568">
      <c r="L568" s="2"/>
    </row>
    <row r="569">
      <c r="L569" s="2"/>
    </row>
    <row r="570">
      <c r="L570" s="2"/>
    </row>
    <row r="571">
      <c r="L571" s="2"/>
    </row>
    <row r="572">
      <c r="L572" s="2"/>
    </row>
    <row r="573">
      <c r="L573" s="2"/>
    </row>
    <row r="574">
      <c r="L574" s="2"/>
    </row>
    <row r="575">
      <c r="L575" s="2"/>
    </row>
    <row r="576">
      <c r="L576" s="2"/>
    </row>
    <row r="577">
      <c r="L577" s="2"/>
    </row>
    <row r="578">
      <c r="L578" s="2"/>
    </row>
    <row r="579">
      <c r="L579" s="2"/>
    </row>
    <row r="580">
      <c r="L580" s="2"/>
    </row>
    <row r="581">
      <c r="L581" s="2"/>
    </row>
    <row r="582">
      <c r="L582" s="2"/>
    </row>
    <row r="583">
      <c r="L583" s="2"/>
    </row>
    <row r="584">
      <c r="L584" s="2"/>
    </row>
    <row r="585">
      <c r="L585" s="2"/>
    </row>
    <row r="586">
      <c r="L586" s="2"/>
    </row>
    <row r="587">
      <c r="L587" s="2"/>
    </row>
    <row r="588">
      <c r="L588" s="2"/>
    </row>
    <row r="589">
      <c r="L589" s="2"/>
    </row>
    <row r="590">
      <c r="L590" s="2"/>
    </row>
    <row r="591">
      <c r="L591" s="2"/>
    </row>
    <row r="592">
      <c r="L592" s="2"/>
    </row>
    <row r="593">
      <c r="L593" s="2"/>
    </row>
    <row r="594">
      <c r="L594" s="2"/>
    </row>
    <row r="595">
      <c r="L595" s="2"/>
    </row>
    <row r="596">
      <c r="L596" s="2"/>
    </row>
    <row r="597">
      <c r="L597" s="2"/>
    </row>
    <row r="598">
      <c r="L598" s="2"/>
    </row>
    <row r="599">
      <c r="L599" s="2"/>
    </row>
    <row r="600">
      <c r="L600" s="2"/>
    </row>
    <row r="601">
      <c r="L601" s="2"/>
    </row>
    <row r="602">
      <c r="L602" s="2"/>
    </row>
    <row r="603">
      <c r="L603" s="2"/>
    </row>
    <row r="604">
      <c r="L604" s="2"/>
    </row>
    <row r="605">
      <c r="L605" s="2"/>
    </row>
    <row r="606">
      <c r="L606" s="2"/>
    </row>
    <row r="607">
      <c r="L607" s="2"/>
    </row>
    <row r="608">
      <c r="L608" s="2"/>
    </row>
    <row r="609">
      <c r="L609" s="2"/>
    </row>
    <row r="610">
      <c r="L610" s="2"/>
    </row>
    <row r="611">
      <c r="L611" s="2"/>
    </row>
    <row r="612">
      <c r="L612" s="2"/>
    </row>
    <row r="613">
      <c r="L613" s="2"/>
    </row>
    <row r="614">
      <c r="L614" s="2"/>
    </row>
    <row r="615">
      <c r="L615" s="2"/>
    </row>
    <row r="616">
      <c r="L616" s="2"/>
    </row>
    <row r="617">
      <c r="L617" s="2"/>
    </row>
    <row r="618">
      <c r="L618" s="2"/>
    </row>
    <row r="619">
      <c r="L619" s="2"/>
    </row>
    <row r="620">
      <c r="L620" s="2"/>
    </row>
    <row r="621">
      <c r="L621" s="2"/>
    </row>
    <row r="622">
      <c r="L622" s="2"/>
    </row>
    <row r="623">
      <c r="L623" s="2"/>
    </row>
    <row r="624">
      <c r="L624" s="2"/>
    </row>
    <row r="625">
      <c r="L625" s="2"/>
    </row>
    <row r="626">
      <c r="L626" s="2"/>
    </row>
    <row r="627">
      <c r="L627" s="2"/>
    </row>
    <row r="628">
      <c r="L628" s="2"/>
    </row>
    <row r="629">
      <c r="L629" s="2"/>
    </row>
    <row r="630">
      <c r="L630" s="2"/>
    </row>
    <row r="631">
      <c r="L631" s="2"/>
    </row>
    <row r="632">
      <c r="L632" s="2"/>
    </row>
    <row r="633">
      <c r="L633" s="2"/>
    </row>
    <row r="634">
      <c r="L634" s="2"/>
    </row>
    <row r="635">
      <c r="L635" s="2"/>
    </row>
    <row r="636">
      <c r="L636" s="2"/>
    </row>
    <row r="637">
      <c r="L637" s="2"/>
    </row>
    <row r="638">
      <c r="L638" s="2"/>
    </row>
    <row r="639">
      <c r="L639" s="2"/>
    </row>
    <row r="640">
      <c r="L640" s="2"/>
    </row>
    <row r="641">
      <c r="L641" s="2"/>
    </row>
    <row r="642">
      <c r="L642" s="2"/>
    </row>
    <row r="643">
      <c r="L643" s="2"/>
    </row>
    <row r="644">
      <c r="L644" s="2"/>
    </row>
    <row r="645">
      <c r="L645" s="2"/>
    </row>
    <row r="646">
      <c r="L646" s="2"/>
    </row>
    <row r="647">
      <c r="L647" s="2"/>
    </row>
    <row r="648">
      <c r="L648" s="2"/>
    </row>
    <row r="649">
      <c r="L649" s="2"/>
    </row>
    <row r="650">
      <c r="L650" s="2"/>
    </row>
    <row r="651">
      <c r="L651" s="2"/>
    </row>
    <row r="652">
      <c r="L652" s="2"/>
    </row>
    <row r="653">
      <c r="L653" s="2"/>
    </row>
    <row r="654">
      <c r="L654" s="2"/>
    </row>
    <row r="655">
      <c r="L655" s="2"/>
    </row>
    <row r="656">
      <c r="L656" s="2"/>
    </row>
    <row r="657">
      <c r="L657" s="2"/>
    </row>
    <row r="658">
      <c r="L658" s="2"/>
    </row>
    <row r="659">
      <c r="L659" s="2"/>
    </row>
    <row r="660">
      <c r="L660" s="2"/>
    </row>
    <row r="661">
      <c r="L661" s="2"/>
    </row>
    <row r="662">
      <c r="L662" s="2"/>
    </row>
    <row r="663">
      <c r="L663" s="2"/>
    </row>
    <row r="664">
      <c r="L664" s="2"/>
    </row>
    <row r="665">
      <c r="L665" s="2"/>
    </row>
    <row r="666">
      <c r="L666" s="2"/>
    </row>
    <row r="667">
      <c r="L667" s="2"/>
    </row>
    <row r="668">
      <c r="L668" s="2"/>
    </row>
    <row r="669">
      <c r="L669" s="2"/>
    </row>
    <row r="670">
      <c r="L670" s="2"/>
    </row>
    <row r="671">
      <c r="L671" s="2"/>
    </row>
    <row r="672">
      <c r="L672" s="2"/>
    </row>
    <row r="673">
      <c r="L673" s="2"/>
    </row>
    <row r="674">
      <c r="L674" s="2"/>
    </row>
    <row r="675">
      <c r="L675" s="2"/>
    </row>
    <row r="676">
      <c r="L676" s="2"/>
    </row>
    <row r="677">
      <c r="L677" s="2"/>
    </row>
    <row r="678">
      <c r="L678" s="2"/>
    </row>
    <row r="679">
      <c r="L679" s="2"/>
    </row>
    <row r="680">
      <c r="L680" s="2"/>
    </row>
    <row r="681">
      <c r="L681" s="2"/>
    </row>
    <row r="682">
      <c r="L682" s="2"/>
    </row>
    <row r="683">
      <c r="L683" s="2"/>
    </row>
    <row r="684">
      <c r="L684" s="2"/>
    </row>
    <row r="685">
      <c r="L685" s="2"/>
    </row>
    <row r="686">
      <c r="L686" s="2"/>
    </row>
    <row r="687">
      <c r="L687" s="2"/>
    </row>
    <row r="688">
      <c r="L688" s="2"/>
    </row>
    <row r="689">
      <c r="L689" s="2"/>
    </row>
    <row r="690">
      <c r="L690" s="2"/>
    </row>
    <row r="691">
      <c r="L691" s="2"/>
    </row>
    <row r="692">
      <c r="L692" s="2"/>
    </row>
    <row r="693">
      <c r="L693" s="2"/>
    </row>
    <row r="694">
      <c r="L694" s="2"/>
    </row>
    <row r="695">
      <c r="L695" s="2"/>
    </row>
    <row r="696">
      <c r="L696" s="2"/>
    </row>
    <row r="697">
      <c r="L697" s="2"/>
    </row>
    <row r="698">
      <c r="L698" s="2"/>
    </row>
    <row r="699">
      <c r="L699" s="2"/>
    </row>
    <row r="700">
      <c r="L700" s="2"/>
    </row>
    <row r="701">
      <c r="L701" s="2"/>
    </row>
    <row r="702">
      <c r="L702" s="2"/>
    </row>
    <row r="703">
      <c r="L703" s="2"/>
    </row>
    <row r="704">
      <c r="L704" s="2"/>
    </row>
    <row r="705">
      <c r="L705" s="2"/>
    </row>
    <row r="706">
      <c r="L706" s="2"/>
    </row>
    <row r="707">
      <c r="L707" s="2"/>
    </row>
    <row r="708">
      <c r="L708" s="2"/>
    </row>
    <row r="709">
      <c r="L709" s="2"/>
    </row>
    <row r="710">
      <c r="L710" s="2"/>
    </row>
    <row r="711">
      <c r="L711" s="2"/>
    </row>
    <row r="712">
      <c r="L712" s="2"/>
    </row>
    <row r="713">
      <c r="L713" s="2"/>
    </row>
    <row r="714">
      <c r="L714" s="2"/>
    </row>
    <row r="715">
      <c r="L715" s="2"/>
    </row>
    <row r="716">
      <c r="L716" s="2"/>
    </row>
    <row r="717">
      <c r="L717" s="2"/>
    </row>
    <row r="718">
      <c r="L718" s="2"/>
    </row>
    <row r="719">
      <c r="L719" s="2"/>
    </row>
    <row r="720">
      <c r="L720" s="2"/>
    </row>
    <row r="721">
      <c r="L721" s="2"/>
    </row>
    <row r="722">
      <c r="L722" s="2"/>
    </row>
    <row r="723">
      <c r="L723" s="2"/>
    </row>
    <row r="724">
      <c r="L724" s="2"/>
    </row>
    <row r="725">
      <c r="L725" s="2"/>
    </row>
    <row r="726">
      <c r="L726" s="2"/>
    </row>
    <row r="727">
      <c r="L727" s="2"/>
    </row>
    <row r="728">
      <c r="L728" s="2"/>
    </row>
    <row r="729">
      <c r="L729" s="2"/>
    </row>
    <row r="730">
      <c r="L730" s="2"/>
    </row>
    <row r="731">
      <c r="L731" s="2"/>
    </row>
    <row r="732">
      <c r="L732" s="2"/>
    </row>
    <row r="733">
      <c r="L733" s="2"/>
    </row>
    <row r="734">
      <c r="L734" s="2"/>
    </row>
    <row r="735">
      <c r="L735" s="2"/>
    </row>
    <row r="736">
      <c r="L736" s="2"/>
    </row>
    <row r="737">
      <c r="L737" s="2"/>
    </row>
    <row r="738">
      <c r="L738" s="2"/>
    </row>
    <row r="739">
      <c r="L739" s="2"/>
    </row>
    <row r="740">
      <c r="L740" s="2"/>
    </row>
    <row r="741">
      <c r="L741" s="2"/>
    </row>
    <row r="742">
      <c r="L742" s="2"/>
    </row>
    <row r="743">
      <c r="L743" s="2"/>
    </row>
    <row r="744">
      <c r="L744" s="2"/>
    </row>
    <row r="745">
      <c r="L745" s="2"/>
    </row>
    <row r="746">
      <c r="L746" s="2"/>
    </row>
    <row r="747">
      <c r="L747" s="2"/>
    </row>
    <row r="748">
      <c r="L748" s="2"/>
    </row>
    <row r="749">
      <c r="L749" s="2"/>
    </row>
    <row r="750">
      <c r="L750" s="2"/>
    </row>
    <row r="751">
      <c r="L751" s="2"/>
    </row>
    <row r="752">
      <c r="L752" s="2"/>
    </row>
    <row r="753">
      <c r="L753" s="2"/>
    </row>
    <row r="754">
      <c r="L754" s="2"/>
    </row>
    <row r="755">
      <c r="L755" s="2"/>
    </row>
    <row r="756">
      <c r="L756" s="2"/>
    </row>
    <row r="757">
      <c r="L757" s="2"/>
    </row>
    <row r="758">
      <c r="L758" s="2"/>
    </row>
    <row r="759">
      <c r="L759" s="2"/>
    </row>
    <row r="760">
      <c r="L760" s="2"/>
    </row>
    <row r="761">
      <c r="L761" s="2"/>
    </row>
    <row r="762">
      <c r="L762" s="2"/>
    </row>
    <row r="763">
      <c r="L763" s="2"/>
    </row>
    <row r="764">
      <c r="L764" s="2"/>
    </row>
    <row r="765">
      <c r="L765" s="2"/>
    </row>
    <row r="766">
      <c r="L766" s="2"/>
    </row>
    <row r="767">
      <c r="L767" s="2"/>
    </row>
    <row r="768">
      <c r="L768" s="2"/>
    </row>
    <row r="769">
      <c r="L769" s="2"/>
    </row>
    <row r="770">
      <c r="L770" s="2"/>
    </row>
    <row r="771">
      <c r="L771" s="2"/>
    </row>
    <row r="772">
      <c r="L772" s="2"/>
    </row>
    <row r="773">
      <c r="L773" s="2"/>
    </row>
    <row r="774">
      <c r="L774" s="2"/>
    </row>
    <row r="775">
      <c r="L775" s="2"/>
    </row>
    <row r="776">
      <c r="L776" s="2"/>
    </row>
    <row r="777">
      <c r="L777" s="2"/>
    </row>
    <row r="778">
      <c r="L778" s="2"/>
    </row>
    <row r="779">
      <c r="L779" s="2"/>
    </row>
    <row r="780">
      <c r="L780" s="2"/>
    </row>
    <row r="781">
      <c r="L781" s="2"/>
    </row>
    <row r="782">
      <c r="L782" s="2"/>
    </row>
    <row r="783">
      <c r="L783" s="2"/>
    </row>
    <row r="784">
      <c r="L784" s="2"/>
    </row>
    <row r="785">
      <c r="L785" s="2"/>
    </row>
    <row r="786">
      <c r="L786" s="2"/>
    </row>
    <row r="787">
      <c r="L787" s="2"/>
    </row>
    <row r="788">
      <c r="L788" s="2"/>
    </row>
    <row r="789">
      <c r="L789" s="2"/>
    </row>
    <row r="790">
      <c r="L790" s="2"/>
    </row>
    <row r="791">
      <c r="L791" s="2"/>
    </row>
    <row r="792">
      <c r="L792" s="2"/>
    </row>
    <row r="793">
      <c r="L793" s="2"/>
    </row>
    <row r="794">
      <c r="L794" s="2"/>
    </row>
    <row r="795">
      <c r="L795" s="2"/>
    </row>
    <row r="796">
      <c r="L796" s="2"/>
    </row>
    <row r="797">
      <c r="L797" s="2"/>
    </row>
    <row r="798">
      <c r="L798" s="2"/>
    </row>
    <row r="799">
      <c r="L799" s="2"/>
    </row>
    <row r="800">
      <c r="L800" s="2"/>
    </row>
    <row r="801">
      <c r="L801" s="2"/>
    </row>
    <row r="802">
      <c r="L802" s="2"/>
    </row>
    <row r="803">
      <c r="L803" s="2"/>
    </row>
    <row r="804">
      <c r="L804" s="2"/>
    </row>
    <row r="805">
      <c r="L805" s="2"/>
    </row>
    <row r="806">
      <c r="L806" s="2"/>
    </row>
    <row r="807">
      <c r="L807" s="2"/>
    </row>
    <row r="808">
      <c r="L808" s="2"/>
    </row>
    <row r="809">
      <c r="L809" s="2"/>
    </row>
    <row r="810">
      <c r="L810" s="2"/>
    </row>
    <row r="811">
      <c r="L811" s="2"/>
    </row>
    <row r="812">
      <c r="L812" s="2"/>
    </row>
    <row r="813">
      <c r="L813" s="2"/>
    </row>
    <row r="814">
      <c r="L814" s="2"/>
    </row>
    <row r="815">
      <c r="L815" s="2"/>
    </row>
    <row r="816">
      <c r="L816" s="2"/>
    </row>
    <row r="817">
      <c r="L817" s="2"/>
    </row>
    <row r="818">
      <c r="L818" s="2"/>
    </row>
    <row r="819">
      <c r="L819" s="2"/>
    </row>
    <row r="820">
      <c r="L820" s="2"/>
    </row>
    <row r="821">
      <c r="L821" s="2"/>
    </row>
    <row r="822">
      <c r="L822" s="2"/>
    </row>
    <row r="823">
      <c r="L823" s="2"/>
    </row>
    <row r="824">
      <c r="L824" s="2"/>
    </row>
    <row r="825">
      <c r="L825" s="2"/>
    </row>
    <row r="826">
      <c r="L826" s="2"/>
    </row>
    <row r="827">
      <c r="L827" s="2"/>
    </row>
    <row r="828">
      <c r="L828" s="2"/>
    </row>
    <row r="829">
      <c r="L829" s="2"/>
    </row>
    <row r="830">
      <c r="L830" s="2"/>
    </row>
    <row r="831">
      <c r="L831" s="2"/>
    </row>
    <row r="832">
      <c r="L832" s="2"/>
    </row>
    <row r="833">
      <c r="L833" s="2"/>
    </row>
    <row r="834">
      <c r="L834" s="2"/>
    </row>
    <row r="835">
      <c r="L835" s="2"/>
    </row>
    <row r="836">
      <c r="L836" s="2"/>
    </row>
    <row r="837">
      <c r="L837" s="2"/>
    </row>
    <row r="838">
      <c r="L838" s="2"/>
    </row>
    <row r="839">
      <c r="L839" s="2"/>
    </row>
    <row r="840">
      <c r="L840" s="2"/>
    </row>
    <row r="841">
      <c r="L841" s="2"/>
    </row>
    <row r="842">
      <c r="L842" s="2"/>
    </row>
    <row r="843">
      <c r="L843" s="2"/>
    </row>
    <row r="844">
      <c r="L844" s="2"/>
    </row>
    <row r="845">
      <c r="L845" s="2"/>
    </row>
    <row r="846">
      <c r="L846" s="2"/>
    </row>
    <row r="847">
      <c r="L847" s="2"/>
    </row>
    <row r="848">
      <c r="L848" s="2"/>
    </row>
    <row r="849">
      <c r="L849" s="2"/>
    </row>
    <row r="850">
      <c r="L850" s="2"/>
    </row>
    <row r="851">
      <c r="L851" s="2"/>
    </row>
    <row r="852">
      <c r="L852" s="2"/>
    </row>
    <row r="853">
      <c r="L853" s="2"/>
    </row>
  </sheetData>
  <autoFilter ref="$A$1:$L$853">
    <sortState ref="A1:L853">
      <sortCondition descending="1" ref="L1:L853"/>
      <sortCondition ref="D1:D853"/>
    </sortState>
  </autoFil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hidden="1" min="6" max="6" width="22.38"/>
  </cols>
  <sheetData>
    <row r="1">
      <c r="A1" s="1" t="s">
        <v>19</v>
      </c>
      <c r="B1" s="1" t="s">
        <v>20</v>
      </c>
      <c r="C1" s="1" t="s">
        <v>21</v>
      </c>
      <c r="D1" s="1" t="s">
        <v>22</v>
      </c>
      <c r="E1" s="1" t="s">
        <v>23</v>
      </c>
      <c r="F1" s="1" t="s">
        <v>62</v>
      </c>
      <c r="G1" s="1" t="s">
        <v>1</v>
      </c>
      <c r="H1" s="1" t="s">
        <v>2</v>
      </c>
      <c r="I1" s="1" t="s">
        <v>3</v>
      </c>
      <c r="J1" s="1" t="s">
        <v>4</v>
      </c>
      <c r="K1" s="1" t="s">
        <v>5</v>
      </c>
      <c r="L1" s="5" t="s">
        <v>6</v>
      </c>
    </row>
    <row r="2">
      <c r="A2" s="1" t="s">
        <v>65</v>
      </c>
      <c r="B2" s="1" t="s">
        <v>66</v>
      </c>
      <c r="C2" s="1" t="s">
        <v>33</v>
      </c>
      <c r="D2" s="1">
        <v>39.0</v>
      </c>
      <c r="E2" s="1" t="s">
        <v>10</v>
      </c>
      <c r="F2" s="6" t="str">
        <f t="shared" ref="F2:F48" si="1">A2&amp;B2&amp;C2&amp;E2</f>
        <v>JenniferMortimerFMILL</v>
      </c>
      <c r="G2" s="2">
        <f>sumif('Track 5K'!$F$2:$F$301,F2,'Track 5K'!$J$2:$J$301)</f>
        <v>90</v>
      </c>
      <c r="H2" s="3">
        <f>sumif(Luti!$F$2:$F$304,F2,Luti!$J$2:$J$304)</f>
        <v>100</v>
      </c>
      <c r="I2" s="3">
        <f>sumif(Sandown!$F$2:$F$302,F2,Sandown!$J$2:$J$302)</f>
        <v>100</v>
      </c>
      <c r="J2" s="3">
        <f>sumif('RT 10K'!$F$2:$F$300,F2,'RT 10K'!$J$2:$J$300)</f>
        <v>0</v>
      </c>
      <c r="K2" s="3">
        <f>sumif('Manch Half'!$F$2:$F$301,F2,'Manch Half'!$J$2:$J$301)</f>
        <v>0</v>
      </c>
      <c r="L2" s="2">
        <f t="shared" ref="L2:L48" si="2">sum(G2:K2)</f>
        <v>290</v>
      </c>
    </row>
    <row r="3">
      <c r="A3" s="1" t="s">
        <v>40</v>
      </c>
      <c r="B3" s="1" t="s">
        <v>41</v>
      </c>
      <c r="C3" s="1" t="s">
        <v>33</v>
      </c>
      <c r="D3" s="1">
        <v>33.0</v>
      </c>
      <c r="E3" s="1" t="s">
        <v>7</v>
      </c>
      <c r="F3" s="6" t="str">
        <f t="shared" si="1"/>
        <v>GabrielaWebberFGCS</v>
      </c>
      <c r="G3" s="2">
        <f>sumif('Track 5K'!$F$2:$F$301,F3,'Track 5K'!$J$2:$J$301)</f>
        <v>9.375</v>
      </c>
      <c r="H3" s="3">
        <f>sumif(Luti!$F$2:$F$304,F3,Luti!$J$2:$J$304)</f>
        <v>30</v>
      </c>
      <c r="I3" s="3">
        <f>sumif(Sandown!$F$2:$F$302,F3,Sandown!$J$2:$J$302)</f>
        <v>65</v>
      </c>
      <c r="J3" s="3">
        <f>sumif('RT 10K'!$F$2:$F$300,F3,'RT 10K'!$J$2:$J$300)</f>
        <v>60</v>
      </c>
      <c r="K3" s="3">
        <f>sumif('Manch Half'!$F$2:$F$301,F3,'Manch Half'!$J$2:$J$301)</f>
        <v>65</v>
      </c>
      <c r="L3" s="2">
        <f t="shared" si="2"/>
        <v>229.375</v>
      </c>
    </row>
    <row r="4">
      <c r="A4" s="1" t="s">
        <v>73</v>
      </c>
      <c r="B4" s="1" t="s">
        <v>74</v>
      </c>
      <c r="C4" s="1" t="s">
        <v>33</v>
      </c>
      <c r="D4" s="1">
        <v>37.0</v>
      </c>
      <c r="E4" s="1" t="s">
        <v>10</v>
      </c>
      <c r="F4" s="6" t="str">
        <f t="shared" si="1"/>
        <v>MaryKleneFMILL</v>
      </c>
      <c r="G4" s="2">
        <f>sumif('Track 5K'!$F$2:$F$301,F4,'Track 5K'!$J$2:$J$301)</f>
        <v>35</v>
      </c>
      <c r="H4" s="3">
        <f>sumif(Luti!$F$2:$F$304,F4,Luti!$J$2:$J$304)</f>
        <v>75</v>
      </c>
      <c r="I4" s="3">
        <f>sumif(Sandown!$F$2:$F$302,F4,Sandown!$J$2:$J$302)</f>
        <v>0</v>
      </c>
      <c r="J4" s="3">
        <f>sumif('RT 10K'!$F$2:$F$300,F4,'RT 10K'!$J$2:$J$300)</f>
        <v>0</v>
      </c>
      <c r="K4" s="3">
        <f>sumif('Manch Half'!$F$2:$F$301,F4,'Manch Half'!$J$2:$J$301)</f>
        <v>85</v>
      </c>
      <c r="L4" s="2">
        <f t="shared" si="2"/>
        <v>195</v>
      </c>
    </row>
    <row r="5">
      <c r="A5" s="1" t="s">
        <v>79</v>
      </c>
      <c r="B5" s="1" t="s">
        <v>80</v>
      </c>
      <c r="C5" s="1" t="s">
        <v>33</v>
      </c>
      <c r="D5" s="1">
        <v>34.0</v>
      </c>
      <c r="E5" s="1" t="s">
        <v>9</v>
      </c>
      <c r="F5" s="6" t="str">
        <f t="shared" si="1"/>
        <v>HannahTaskaFUVRC</v>
      </c>
      <c r="G5" s="2">
        <f>sumif('Track 5K'!$F$2:$F$301,F5,'Track 5K'!$J$2:$J$301)</f>
        <v>20</v>
      </c>
      <c r="H5" s="3">
        <f>sumif(Luti!$F$2:$F$304,F5,Luti!$J$2:$J$304)</f>
        <v>0</v>
      </c>
      <c r="I5" s="3">
        <f>sumif(Sandown!$F$2:$F$302,F5,Sandown!$J$2:$J$302)</f>
        <v>0</v>
      </c>
      <c r="J5" s="3">
        <f>sumif('RT 10K'!$F$2:$F$300,F5,'RT 10K'!$J$2:$J$300)</f>
        <v>65</v>
      </c>
      <c r="K5" s="3">
        <f>sumif('Manch Half'!$F$2:$F$301,F5,'Manch Half'!$J$2:$J$301)</f>
        <v>75</v>
      </c>
      <c r="L5" s="2">
        <f t="shared" si="2"/>
        <v>160</v>
      </c>
    </row>
    <row r="6">
      <c r="A6" s="1" t="s">
        <v>83</v>
      </c>
      <c r="B6" s="1" t="s">
        <v>84</v>
      </c>
      <c r="C6" s="1" t="s">
        <v>33</v>
      </c>
      <c r="D6" s="1">
        <v>33.0</v>
      </c>
      <c r="E6" s="1" t="s">
        <v>10</v>
      </c>
      <c r="F6" s="6" t="str">
        <f t="shared" si="1"/>
        <v>PamelaPintoFMILL</v>
      </c>
      <c r="G6" s="2">
        <f>sumif('Track 5K'!$F$2:$F$301,F6,'Track 5K'!$J$2:$J$301)</f>
        <v>47.5</v>
      </c>
      <c r="H6" s="3">
        <f>sumif(Luti!$F$2:$F$304,F6,Luti!$J$2:$J$304)</f>
        <v>80</v>
      </c>
      <c r="I6" s="3">
        <f>sumif(Sandown!$F$2:$F$302,F6,Sandown!$J$2:$J$302)</f>
        <v>0</v>
      </c>
      <c r="J6" s="3">
        <f>sumif('RT 10K'!$F$2:$F$300,F6,'RT 10K'!$J$2:$J$300)</f>
        <v>0</v>
      </c>
      <c r="K6" s="3">
        <f>sumif('Manch Half'!$F$2:$F$301,F6,'Manch Half'!$J$2:$J$301)</f>
        <v>0</v>
      </c>
      <c r="L6" s="2">
        <f t="shared" si="2"/>
        <v>127.5</v>
      </c>
    </row>
    <row r="7">
      <c r="A7" s="1" t="s">
        <v>103</v>
      </c>
      <c r="B7" s="1" t="s">
        <v>104</v>
      </c>
      <c r="C7" s="1" t="s">
        <v>33</v>
      </c>
      <c r="D7" s="1">
        <v>36.0</v>
      </c>
      <c r="E7" s="1" t="s">
        <v>8</v>
      </c>
      <c r="F7" s="6" t="str">
        <f t="shared" si="1"/>
        <v>MeredithAmbroseFGDTC</v>
      </c>
      <c r="G7" s="2">
        <f>sumif('Track 5K'!$F$2:$F$301,F7,'Track 5K'!$J$2:$J$301)</f>
        <v>0</v>
      </c>
      <c r="H7" s="3">
        <f>sumif(Luti!$F$2:$F$304,F7,Luti!$J$2:$J$304)</f>
        <v>0</v>
      </c>
      <c r="I7" s="3">
        <f>sumif(Sandown!$F$2:$F$302,F7,Sandown!$J$2:$J$302)</f>
        <v>80</v>
      </c>
      <c r="J7" s="3">
        <f>sumif('RT 10K'!$F$2:$F$300,F7,'RT 10K'!$J$2:$J$300)</f>
        <v>0</v>
      </c>
      <c r="K7" s="3">
        <f>sumif('Manch Half'!$F$2:$F$301,F7,'Manch Half'!$J$2:$J$301)</f>
        <v>0</v>
      </c>
      <c r="L7" s="2">
        <f t="shared" si="2"/>
        <v>80</v>
      </c>
    </row>
    <row r="8">
      <c r="A8" s="1" t="s">
        <v>128</v>
      </c>
      <c r="B8" s="1" t="s">
        <v>129</v>
      </c>
      <c r="C8" s="1" t="s">
        <v>33</v>
      </c>
      <c r="D8" s="1">
        <v>36.0</v>
      </c>
      <c r="E8" s="1" t="s">
        <v>10</v>
      </c>
      <c r="F8" s="6" t="str">
        <f t="shared" si="1"/>
        <v>AngelaBrownFMILL</v>
      </c>
      <c r="G8" s="2">
        <f>sumif('Track 5K'!$F$2:$F$301,F8,'Track 5K'!$J$2:$J$301)</f>
        <v>1.171875</v>
      </c>
      <c r="H8" s="3">
        <f>sumif(Luti!$F$2:$F$304,F8,Luti!$J$2:$J$304)</f>
        <v>10.625</v>
      </c>
      <c r="I8" s="3">
        <f>sumif(Sandown!$F$2:$F$302,F8,Sandown!$J$2:$J$302)</f>
        <v>40</v>
      </c>
      <c r="J8" s="3">
        <f>sumif('RT 10K'!$F$2:$F$300,F8,'RT 10K'!$J$2:$J$300)</f>
        <v>0</v>
      </c>
      <c r="K8" s="3">
        <f>sumif('Manch Half'!$F$2:$F$301,F8,'Manch Half'!$J$2:$J$301)</f>
        <v>0</v>
      </c>
      <c r="L8" s="2">
        <f t="shared" si="2"/>
        <v>51.796875</v>
      </c>
    </row>
    <row r="9">
      <c r="A9" s="1" t="s">
        <v>135</v>
      </c>
      <c r="B9" s="1" t="s">
        <v>136</v>
      </c>
      <c r="C9" s="1" t="s">
        <v>33</v>
      </c>
      <c r="D9" s="1">
        <v>30.0</v>
      </c>
      <c r="E9" s="1" t="s">
        <v>9</v>
      </c>
      <c r="F9" s="6" t="str">
        <f t="shared" si="1"/>
        <v>DanielleDunnFUVRC</v>
      </c>
      <c r="G9" s="2">
        <f>sumif('Track 5K'!$F$2:$F$301,F9,'Track 5K'!$J$2:$J$301)</f>
        <v>1.5625</v>
      </c>
      <c r="H9" s="3">
        <f>sumif(Luti!$F$2:$F$304,F9,Luti!$J$2:$J$304)</f>
        <v>0</v>
      </c>
      <c r="I9" s="3">
        <f>sumif(Sandown!$F$2:$F$302,F9,Sandown!$J$2:$J$302)</f>
        <v>0</v>
      </c>
      <c r="J9" s="3">
        <f>sumif('RT 10K'!$F$2:$F$300,F9,'RT 10K'!$J$2:$J$300)</f>
        <v>47.5</v>
      </c>
      <c r="K9" s="3">
        <f>sumif('Manch Half'!$F$2:$F$301,F9,'Manch Half'!$J$2:$J$301)</f>
        <v>0</v>
      </c>
      <c r="L9" s="2">
        <f t="shared" si="2"/>
        <v>49.0625</v>
      </c>
    </row>
    <row r="10">
      <c r="A10" s="1" t="s">
        <v>143</v>
      </c>
      <c r="B10" s="1" t="s">
        <v>144</v>
      </c>
      <c r="C10" s="1" t="s">
        <v>33</v>
      </c>
      <c r="D10" s="1">
        <v>33.0</v>
      </c>
      <c r="E10" s="1" t="s">
        <v>10</v>
      </c>
      <c r="F10" s="6" t="str">
        <f t="shared" si="1"/>
        <v>MargaritaDuncanFMILL</v>
      </c>
      <c r="G10" s="2">
        <f>sumif('Track 5K'!$F$2:$F$301,F10,'Track 5K'!$J$2:$J$301)</f>
        <v>0</v>
      </c>
      <c r="H10" s="3">
        <f>sumif(Luti!$F$2:$F$304,F10,Luti!$J$2:$J$304)</f>
        <v>0</v>
      </c>
      <c r="I10" s="3">
        <f>sumif(Sandown!$F$2:$F$302,F10,Sandown!$J$2:$J$302)</f>
        <v>0</v>
      </c>
      <c r="J10" s="3">
        <f>sumif('RT 10K'!$F$2:$F$300,F10,'RT 10K'!$J$2:$J$300)</f>
        <v>0</v>
      </c>
      <c r="K10" s="3">
        <f>sumif('Manch Half'!$F$2:$F$301,F10,'Manch Half'!$J$2:$J$301)</f>
        <v>45</v>
      </c>
      <c r="L10" s="2">
        <f t="shared" si="2"/>
        <v>45</v>
      </c>
    </row>
    <row r="11">
      <c r="A11" s="1" t="s">
        <v>152</v>
      </c>
      <c r="B11" s="1" t="s">
        <v>153</v>
      </c>
      <c r="C11" s="1" t="s">
        <v>33</v>
      </c>
      <c r="D11" s="1">
        <v>33.0</v>
      </c>
      <c r="E11" s="1" t="s">
        <v>10</v>
      </c>
      <c r="F11" s="6" t="str">
        <f t="shared" si="1"/>
        <v>KrystalBessetteFMILL</v>
      </c>
      <c r="G11" s="2">
        <f>sumif('Track 5K'!$F$2:$F$301,F11,'Track 5K'!$J$2:$J$301)</f>
        <v>4.0625</v>
      </c>
      <c r="H11" s="3">
        <f>sumif(Luti!$F$2:$F$304,F11,Luti!$J$2:$J$304)</f>
        <v>0</v>
      </c>
      <c r="I11" s="3">
        <f>sumif(Sandown!$F$2:$F$302,F11,Sandown!$J$2:$J$302)</f>
        <v>0</v>
      </c>
      <c r="J11" s="3">
        <f>sumif('RT 10K'!$F$2:$F$300,F11,'RT 10K'!$J$2:$J$300)</f>
        <v>0</v>
      </c>
      <c r="K11" s="3">
        <f>sumif('Manch Half'!$F$2:$F$301,F11,'Manch Half'!$J$2:$J$301)</f>
        <v>30</v>
      </c>
      <c r="L11" s="2">
        <f t="shared" si="2"/>
        <v>34.0625</v>
      </c>
    </row>
    <row r="12">
      <c r="A12" s="1" t="s">
        <v>155</v>
      </c>
      <c r="B12" s="1" t="s">
        <v>156</v>
      </c>
      <c r="C12" s="1" t="s">
        <v>33</v>
      </c>
      <c r="D12" s="1">
        <v>31.0</v>
      </c>
      <c r="E12" s="1" t="s">
        <v>7</v>
      </c>
      <c r="F12" s="6" t="str">
        <f t="shared" si="1"/>
        <v>KatherineCavallaroFGCS</v>
      </c>
      <c r="G12" s="2">
        <f>sumif('Track 5K'!$F$2:$F$301,F12,'Track 5K'!$J$2:$J$301)</f>
        <v>10.625</v>
      </c>
      <c r="H12" s="3">
        <f>sumif(Luti!$F$2:$F$304,F12,Luti!$J$2:$J$304)</f>
        <v>20</v>
      </c>
      <c r="I12" s="3">
        <f>sumif(Sandown!$F$2:$F$302,F12,Sandown!$J$2:$J$302)</f>
        <v>0</v>
      </c>
      <c r="J12" s="3">
        <f>sumif('RT 10K'!$F$2:$F$300,F12,'RT 10K'!$J$2:$J$300)</f>
        <v>0</v>
      </c>
      <c r="K12" s="3">
        <f>sumif('Manch Half'!$F$2:$F$301,F12,'Manch Half'!$J$2:$J$301)</f>
        <v>0</v>
      </c>
      <c r="L12" s="2">
        <f t="shared" si="2"/>
        <v>30.625</v>
      </c>
    </row>
    <row r="13">
      <c r="A13" s="1" t="s">
        <v>168</v>
      </c>
      <c r="B13" s="1" t="s">
        <v>169</v>
      </c>
      <c r="C13" s="1" t="s">
        <v>33</v>
      </c>
      <c r="D13" s="1">
        <v>31.0</v>
      </c>
      <c r="E13" s="1" t="s">
        <v>9</v>
      </c>
      <c r="F13" s="6" t="str">
        <f t="shared" si="1"/>
        <v>KeriannKetchamFUVRC</v>
      </c>
      <c r="G13" s="2">
        <f>sumif('Track 5K'!$F$2:$F$301,F13,'Track 5K'!$J$2:$J$301)</f>
        <v>0.546875</v>
      </c>
      <c r="H13" s="3">
        <f>sumif(Luti!$F$2:$F$304,F13,Luti!$J$2:$J$304)</f>
        <v>0</v>
      </c>
      <c r="I13" s="3">
        <f>sumif(Sandown!$F$2:$F$302,F13,Sandown!$J$2:$J$302)</f>
        <v>25</v>
      </c>
      <c r="J13" s="3">
        <f>sumif('RT 10K'!$F$2:$F$300,F13,'RT 10K'!$J$2:$J$300)</f>
        <v>0</v>
      </c>
      <c r="K13" s="3">
        <f>sumif('Manch Half'!$F$2:$F$301,F13,'Manch Half'!$J$2:$J$301)</f>
        <v>0</v>
      </c>
      <c r="L13" s="2">
        <f t="shared" si="2"/>
        <v>25.546875</v>
      </c>
    </row>
    <row r="14">
      <c r="A14" s="1" t="s">
        <v>172</v>
      </c>
      <c r="B14" s="1" t="s">
        <v>173</v>
      </c>
      <c r="C14" s="1" t="s">
        <v>33</v>
      </c>
      <c r="D14" s="1">
        <v>33.0</v>
      </c>
      <c r="E14" s="1" t="s">
        <v>8</v>
      </c>
      <c r="F14" s="6" t="str">
        <f t="shared" si="1"/>
        <v>JannaHrubyFGDTC</v>
      </c>
      <c r="G14" s="2">
        <f>sumif('Track 5K'!$F$2:$F$301,F14,'Track 5K'!$J$2:$J$301)</f>
        <v>1.015625</v>
      </c>
      <c r="H14" s="3">
        <f>sumif(Luti!$F$2:$F$304,F14,Luti!$J$2:$J$304)</f>
        <v>0</v>
      </c>
      <c r="I14" s="3">
        <f>sumif(Sandown!$F$2:$F$302,F14,Sandown!$J$2:$J$302)</f>
        <v>17.5</v>
      </c>
      <c r="J14" s="3">
        <f>sumif('RT 10K'!$F$2:$F$300,F14,'RT 10K'!$J$2:$J$300)</f>
        <v>0</v>
      </c>
      <c r="K14" s="3">
        <f>sumif('Manch Half'!$F$2:$F$301,F14,'Manch Half'!$J$2:$J$301)</f>
        <v>5.625</v>
      </c>
      <c r="L14" s="2">
        <f t="shared" si="2"/>
        <v>24.140625</v>
      </c>
    </row>
    <row r="15">
      <c r="A15" s="1" t="s">
        <v>182</v>
      </c>
      <c r="B15" s="1" t="s">
        <v>183</v>
      </c>
      <c r="C15" s="1" t="s">
        <v>33</v>
      </c>
      <c r="D15" s="1">
        <v>34.0</v>
      </c>
      <c r="E15" s="1" t="s">
        <v>13</v>
      </c>
      <c r="F15" s="6" t="str">
        <f t="shared" si="1"/>
        <v>JessicaPopikFRA</v>
      </c>
      <c r="G15" s="2">
        <f>sumif('Track 5K'!$F$2:$F$301,F15,'Track 5K'!$J$2:$J$301)</f>
        <v>0</v>
      </c>
      <c r="H15" s="3">
        <f>sumif(Luti!$F$2:$F$304,F15,Luti!$J$2:$J$304)</f>
        <v>22.5</v>
      </c>
      <c r="I15" s="3">
        <f>sumif(Sandown!$F$2:$F$302,F15,Sandown!$J$2:$J$302)</f>
        <v>0</v>
      </c>
      <c r="J15" s="3">
        <f>sumif('RT 10K'!$F$2:$F$300,F15,'RT 10K'!$J$2:$J$300)</f>
        <v>0</v>
      </c>
      <c r="K15" s="3">
        <f>sumif('Manch Half'!$F$2:$F$301,F15,'Manch Half'!$J$2:$J$301)</f>
        <v>0</v>
      </c>
      <c r="L15" s="2">
        <f t="shared" si="2"/>
        <v>22.5</v>
      </c>
    </row>
    <row r="16">
      <c r="A16" s="1" t="s">
        <v>186</v>
      </c>
      <c r="B16" s="1" t="s">
        <v>187</v>
      </c>
      <c r="C16" s="1" t="s">
        <v>33</v>
      </c>
      <c r="D16" s="1">
        <v>37.0</v>
      </c>
      <c r="E16" s="1" t="s">
        <v>10</v>
      </c>
      <c r="F16" s="6" t="str">
        <f t="shared" si="1"/>
        <v>MichelleCremoneFMILL</v>
      </c>
      <c r="G16" s="2">
        <f>sumif('Track 5K'!$F$2:$F$301,F16,'Track 5K'!$J$2:$J$301)</f>
        <v>1.40625</v>
      </c>
      <c r="H16" s="3">
        <f>sumif(Luti!$F$2:$F$304,F16,Luti!$J$2:$J$304)</f>
        <v>0</v>
      </c>
      <c r="I16" s="3">
        <f>sumif(Sandown!$F$2:$F$302,F16,Sandown!$J$2:$J$302)</f>
        <v>20</v>
      </c>
      <c r="J16" s="3">
        <f>sumif('RT 10K'!$F$2:$F$300,F16,'RT 10K'!$J$2:$J$300)</f>
        <v>0</v>
      </c>
      <c r="K16" s="3">
        <f>sumif('Manch Half'!$F$2:$F$301,F16,'Manch Half'!$J$2:$J$301)</f>
        <v>0</v>
      </c>
      <c r="L16" s="2">
        <f t="shared" si="2"/>
        <v>21.40625</v>
      </c>
    </row>
    <row r="17">
      <c r="A17" s="1" t="s">
        <v>188</v>
      </c>
      <c r="B17" s="1" t="s">
        <v>189</v>
      </c>
      <c r="C17" s="1" t="s">
        <v>33</v>
      </c>
      <c r="D17" s="1">
        <v>31.0</v>
      </c>
      <c r="E17" s="1" t="s">
        <v>9</v>
      </c>
      <c r="F17" s="6" t="str">
        <f t="shared" si="1"/>
        <v>CaraBaskinFUVRC</v>
      </c>
      <c r="G17" s="2">
        <f>sumif('Track 5K'!$F$2:$F$301,F17,'Track 5K'!$J$2:$J$301)</f>
        <v>21.25</v>
      </c>
      <c r="H17" s="3">
        <f>sumif(Luti!$F$2:$F$304,F17,Luti!$J$2:$J$304)</f>
        <v>0</v>
      </c>
      <c r="I17" s="3">
        <f>sumif(Sandown!$F$2:$F$302,F17,Sandown!$J$2:$J$302)</f>
        <v>0</v>
      </c>
      <c r="J17" s="3">
        <f>sumif('RT 10K'!$F$2:$F$300,F17,'RT 10K'!$J$2:$J$300)</f>
        <v>0</v>
      </c>
      <c r="K17" s="3">
        <f>sumif('Manch Half'!$F$2:$F$301,F17,'Manch Half'!$J$2:$J$301)</f>
        <v>0</v>
      </c>
      <c r="L17" s="2">
        <f t="shared" si="2"/>
        <v>21.25</v>
      </c>
    </row>
    <row r="18">
      <c r="A18" s="1" t="s">
        <v>193</v>
      </c>
      <c r="B18" s="1" t="s">
        <v>48</v>
      </c>
      <c r="C18" s="1" t="s">
        <v>33</v>
      </c>
      <c r="D18" s="1">
        <v>39.0</v>
      </c>
      <c r="E18" s="1" t="s">
        <v>8</v>
      </c>
      <c r="F18" s="6" t="str">
        <f t="shared" si="1"/>
        <v>AllysonScottFGDTC</v>
      </c>
      <c r="G18" s="2">
        <f>sumif('Track 5K'!$F$2:$F$301,F18,'Track 5K'!$J$2:$J$301)</f>
        <v>0</v>
      </c>
      <c r="H18" s="3">
        <f>sumif(Luti!$F$2:$F$304,F18,Luti!$J$2:$J$304)</f>
        <v>5.625</v>
      </c>
      <c r="I18" s="3">
        <f>sumif(Sandown!$F$2:$F$302,F18,Sandown!$J$2:$J$302)</f>
        <v>13.75</v>
      </c>
      <c r="J18" s="3">
        <f>sumif('RT 10K'!$F$2:$F$300,F18,'RT 10K'!$J$2:$J$300)</f>
        <v>0</v>
      </c>
      <c r="K18" s="3">
        <f>sumif('Manch Half'!$F$2:$F$301,F18,'Manch Half'!$J$2:$J$301)</f>
        <v>0</v>
      </c>
      <c r="L18" s="2">
        <f t="shared" si="2"/>
        <v>19.375</v>
      </c>
    </row>
    <row r="19">
      <c r="A19" s="1" t="s">
        <v>208</v>
      </c>
      <c r="B19" s="1" t="s">
        <v>209</v>
      </c>
      <c r="C19" s="1" t="s">
        <v>33</v>
      </c>
      <c r="D19" s="1">
        <v>34.0</v>
      </c>
      <c r="E19" s="1" t="s">
        <v>15</v>
      </c>
      <c r="F19" s="6" t="str">
        <f t="shared" si="1"/>
        <v>JustineHaywardFSIX03</v>
      </c>
      <c r="G19" s="2">
        <f>sumif('Track 5K'!$F$2:$F$301,F19,'Track 5K'!$J$2:$J$301)</f>
        <v>0</v>
      </c>
      <c r="H19" s="3">
        <f>sumif(Luti!$F$2:$F$304,F19,Luti!$J$2:$J$304)</f>
        <v>0</v>
      </c>
      <c r="I19" s="3">
        <f>sumif(Sandown!$F$2:$F$302,F19,Sandown!$J$2:$J$302)</f>
        <v>0</v>
      </c>
      <c r="J19" s="3">
        <f>sumif('RT 10K'!$F$2:$F$300,F19,'RT 10K'!$J$2:$J$300)</f>
        <v>0</v>
      </c>
      <c r="K19" s="3">
        <f>sumif('Manch Half'!$F$2:$F$301,F19,'Manch Half'!$J$2:$J$301)</f>
        <v>16.25</v>
      </c>
      <c r="L19" s="2">
        <f t="shared" si="2"/>
        <v>16.25</v>
      </c>
    </row>
    <row r="20">
      <c r="A20" s="1" t="s">
        <v>117</v>
      </c>
      <c r="B20" s="1" t="s">
        <v>212</v>
      </c>
      <c r="C20" s="1" t="s">
        <v>33</v>
      </c>
      <c r="D20" s="1">
        <v>38.0</v>
      </c>
      <c r="E20" s="1" t="s">
        <v>16</v>
      </c>
      <c r="F20" s="6" t="str">
        <f t="shared" si="1"/>
        <v>EllenWard-HillFACID</v>
      </c>
      <c r="G20" s="2">
        <f>sumif('Track 5K'!$F$2:$F$301,F20,'Track 5K'!$J$2:$J$301)</f>
        <v>0</v>
      </c>
      <c r="H20" s="3">
        <f>sumif(Luti!$F$2:$F$304,F20,Luti!$J$2:$J$304)</f>
        <v>15</v>
      </c>
      <c r="I20" s="3">
        <f>sumif(Sandown!$F$2:$F$302,F20,Sandown!$J$2:$J$302)</f>
        <v>0</v>
      </c>
      <c r="J20" s="3">
        <f>sumif('RT 10K'!$F$2:$F$300,F20,'RT 10K'!$J$2:$J$300)</f>
        <v>0</v>
      </c>
      <c r="K20" s="3">
        <f>sumif('Manch Half'!$F$2:$F$301,F20,'Manch Half'!$J$2:$J$301)</f>
        <v>0</v>
      </c>
      <c r="L20" s="2">
        <f t="shared" si="2"/>
        <v>15</v>
      </c>
    </row>
    <row r="21">
      <c r="A21" s="1" t="s">
        <v>222</v>
      </c>
      <c r="B21" s="1" t="s">
        <v>223</v>
      </c>
      <c r="C21" s="1" t="s">
        <v>33</v>
      </c>
      <c r="D21" s="1">
        <v>33.0</v>
      </c>
      <c r="E21" s="1" t="s">
        <v>11</v>
      </c>
      <c r="F21" s="6" t="str">
        <f t="shared" si="1"/>
        <v>AllisonDestefanoFGSRT</v>
      </c>
      <c r="G21" s="2">
        <f>sumif('Track 5K'!$F$2:$F$301,F21,'Track 5K'!$J$2:$J$301)</f>
        <v>0</v>
      </c>
      <c r="H21" s="3">
        <f>sumif(Luti!$F$2:$F$304,F21,Luti!$J$2:$J$304)</f>
        <v>12.5</v>
      </c>
      <c r="I21" s="3">
        <f>sumif(Sandown!$F$2:$F$302,F21,Sandown!$J$2:$J$302)</f>
        <v>0</v>
      </c>
      <c r="J21" s="3">
        <f>sumif('RT 10K'!$F$2:$F$300,F21,'RT 10K'!$J$2:$J$300)</f>
        <v>0</v>
      </c>
      <c r="K21" s="3">
        <f>sumif('Manch Half'!$F$2:$F$301,F21,'Manch Half'!$J$2:$J$301)</f>
        <v>0</v>
      </c>
      <c r="L21" s="2">
        <f t="shared" si="2"/>
        <v>12.5</v>
      </c>
    </row>
    <row r="22">
      <c r="A22" s="1" t="s">
        <v>56</v>
      </c>
      <c r="B22" s="1" t="s">
        <v>230</v>
      </c>
      <c r="C22" s="1" t="s">
        <v>33</v>
      </c>
      <c r="D22" s="1">
        <v>37.0</v>
      </c>
      <c r="E22" s="1" t="s">
        <v>7</v>
      </c>
      <c r="F22" s="6" t="str">
        <f t="shared" si="1"/>
        <v>EmilySchoemmellFGCS</v>
      </c>
      <c r="G22" s="2">
        <f>sumif('Track 5K'!$F$2:$F$301,F22,'Track 5K'!$J$2:$J$301)</f>
        <v>0</v>
      </c>
      <c r="H22" s="3">
        <f>sumif(Luti!$F$2:$F$304,F22,Luti!$J$2:$J$304)</f>
        <v>0</v>
      </c>
      <c r="I22" s="3">
        <f>sumif(Sandown!$F$2:$F$302,F22,Sandown!$J$2:$J$302)</f>
        <v>0</v>
      </c>
      <c r="J22" s="3">
        <f>sumif('RT 10K'!$F$2:$F$300,F22,'RT 10K'!$J$2:$J$300)</f>
        <v>0</v>
      </c>
      <c r="K22" s="3">
        <f>sumif('Manch Half'!$F$2:$F$301,F22,'Manch Half'!$J$2:$J$301)</f>
        <v>11.875</v>
      </c>
      <c r="L22" s="2">
        <f t="shared" si="2"/>
        <v>11.875</v>
      </c>
    </row>
    <row r="23">
      <c r="A23" s="1" t="s">
        <v>235</v>
      </c>
      <c r="B23" s="1" t="s">
        <v>236</v>
      </c>
      <c r="C23" s="1" t="s">
        <v>33</v>
      </c>
      <c r="D23" s="1">
        <v>34.0</v>
      </c>
      <c r="E23" s="1" t="s">
        <v>9</v>
      </c>
      <c r="F23" s="6" t="str">
        <f t="shared" si="1"/>
        <v>AnneFarrellFUVRC</v>
      </c>
      <c r="G23" s="2">
        <f>sumif('Track 5K'!$F$2:$F$301,F23,'Track 5K'!$J$2:$J$301)</f>
        <v>0</v>
      </c>
      <c r="H23" s="3">
        <f>sumif(Luti!$F$2:$F$304,F23,Luti!$J$2:$J$304)</f>
        <v>0</v>
      </c>
      <c r="I23" s="3">
        <f>sumif(Sandown!$F$2:$F$302,F23,Sandown!$J$2:$J$302)</f>
        <v>0</v>
      </c>
      <c r="J23" s="3">
        <f>sumif('RT 10K'!$F$2:$F$300,F23,'RT 10K'!$J$2:$J$300)</f>
        <v>11.25</v>
      </c>
      <c r="K23" s="3">
        <f>sumif('Manch Half'!$F$2:$F$301,F23,'Manch Half'!$J$2:$J$301)</f>
        <v>0</v>
      </c>
      <c r="L23" s="2">
        <f t="shared" si="2"/>
        <v>11.25</v>
      </c>
    </row>
    <row r="24">
      <c r="A24" s="1" t="s">
        <v>44</v>
      </c>
      <c r="B24" s="1" t="s">
        <v>237</v>
      </c>
      <c r="C24" s="1" t="s">
        <v>33</v>
      </c>
      <c r="D24" s="1">
        <v>32.0</v>
      </c>
      <c r="E24" s="1" t="s">
        <v>9</v>
      </c>
      <c r="F24" s="6" t="str">
        <f t="shared" si="1"/>
        <v>KristenEstyFUVRC</v>
      </c>
      <c r="G24" s="2">
        <f>sumif('Track 5K'!$F$2:$F$301,F24,'Track 5K'!$J$2:$J$301)</f>
        <v>0</v>
      </c>
      <c r="H24" s="3">
        <f>sumif(Luti!$F$2:$F$304,F24,Luti!$J$2:$J$304)</f>
        <v>0</v>
      </c>
      <c r="I24" s="3">
        <f>sumif(Sandown!$F$2:$F$302,F24,Sandown!$J$2:$J$302)</f>
        <v>0</v>
      </c>
      <c r="J24" s="3">
        <f>sumif('RT 10K'!$F$2:$F$300,F24,'RT 10K'!$J$2:$J$300)</f>
        <v>10.625</v>
      </c>
      <c r="K24" s="3">
        <f>sumif('Manch Half'!$F$2:$F$301,F24,'Manch Half'!$J$2:$J$301)</f>
        <v>0</v>
      </c>
      <c r="L24" s="2">
        <f t="shared" si="2"/>
        <v>10.625</v>
      </c>
    </row>
    <row r="25">
      <c r="A25" s="1" t="s">
        <v>246</v>
      </c>
      <c r="B25" s="1" t="s">
        <v>247</v>
      </c>
      <c r="C25" s="1" t="s">
        <v>33</v>
      </c>
      <c r="D25" s="1">
        <v>39.0</v>
      </c>
      <c r="E25" s="1" t="s">
        <v>8</v>
      </c>
      <c r="F25" s="6" t="str">
        <f t="shared" si="1"/>
        <v>SharonPetersonFGDTC</v>
      </c>
      <c r="G25" s="2">
        <f>sumif('Track 5K'!$F$2:$F$301,F25,'Track 5K'!$J$2:$J$301)</f>
        <v>0</v>
      </c>
      <c r="H25" s="3">
        <f>sumif(Luti!$F$2:$F$304,F25,Luti!$J$2:$J$304)</f>
        <v>0</v>
      </c>
      <c r="I25" s="3">
        <f>sumif(Sandown!$F$2:$F$302,F25,Sandown!$J$2:$J$302)</f>
        <v>8.125</v>
      </c>
      <c r="J25" s="3">
        <f>sumif('RT 10K'!$F$2:$F$300,F25,'RT 10K'!$J$2:$J$300)</f>
        <v>0</v>
      </c>
      <c r="K25" s="3">
        <f>sumif('Manch Half'!$F$2:$F$301,F25,'Manch Half'!$J$2:$J$301)</f>
        <v>1.875</v>
      </c>
      <c r="L25" s="2">
        <f t="shared" si="2"/>
        <v>10</v>
      </c>
    </row>
    <row r="26">
      <c r="A26" s="1" t="s">
        <v>248</v>
      </c>
      <c r="B26" s="1" t="s">
        <v>249</v>
      </c>
      <c r="C26" s="1" t="s">
        <v>33</v>
      </c>
      <c r="D26" s="1">
        <v>33.0</v>
      </c>
      <c r="E26" s="1" t="s">
        <v>10</v>
      </c>
      <c r="F26" s="6" t="str">
        <f t="shared" si="1"/>
        <v>AprilFrinkFMILL</v>
      </c>
      <c r="G26" s="2">
        <f>sumif('Track 5K'!$F$2:$F$301,F26,'Track 5K'!$J$2:$J$301)</f>
        <v>0</v>
      </c>
      <c r="H26" s="3">
        <f>sumif(Luti!$F$2:$F$304,F26,Luti!$J$2:$J$304)</f>
        <v>0</v>
      </c>
      <c r="I26" s="3">
        <f>sumif(Sandown!$F$2:$F$302,F26,Sandown!$J$2:$J$302)</f>
        <v>0</v>
      </c>
      <c r="J26" s="3">
        <f>sumif('RT 10K'!$F$2:$F$300,F26,'RT 10K'!$J$2:$J$300)</f>
        <v>0</v>
      </c>
      <c r="K26" s="3">
        <f>sumif('Manch Half'!$F$2:$F$301,F26,'Manch Half'!$J$2:$J$301)</f>
        <v>10</v>
      </c>
      <c r="L26" s="2">
        <f t="shared" si="2"/>
        <v>10</v>
      </c>
    </row>
    <row r="27">
      <c r="A27" s="1" t="s">
        <v>250</v>
      </c>
      <c r="B27" s="1" t="s">
        <v>251</v>
      </c>
      <c r="C27" s="1" t="s">
        <v>33</v>
      </c>
      <c r="D27" s="1">
        <v>36.0</v>
      </c>
      <c r="E27" s="1" t="s">
        <v>8</v>
      </c>
      <c r="F27" s="6" t="str">
        <f t="shared" si="1"/>
        <v>BreannePiazikFGDTC</v>
      </c>
      <c r="G27" s="2">
        <f>sumif('Track 5K'!$F$2:$F$301,F27,'Track 5K'!$J$2:$J$301)</f>
        <v>0.3125</v>
      </c>
      <c r="H27" s="3">
        <f>sumif(Luti!$F$2:$F$304,F27,Luti!$J$2:$J$304)</f>
        <v>0</v>
      </c>
      <c r="I27" s="3">
        <f>sumif(Sandown!$F$2:$F$302,F27,Sandown!$J$2:$J$302)</f>
        <v>0</v>
      </c>
      <c r="J27" s="3">
        <f>sumif('RT 10K'!$F$2:$F$300,F27,'RT 10K'!$J$2:$J$300)</f>
        <v>0</v>
      </c>
      <c r="K27" s="3">
        <f>sumif('Manch Half'!$F$2:$F$301,F27,'Manch Half'!$J$2:$J$301)</f>
        <v>9.375</v>
      </c>
      <c r="L27" s="2">
        <f t="shared" si="2"/>
        <v>9.6875</v>
      </c>
    </row>
    <row r="28">
      <c r="A28" s="1" t="s">
        <v>255</v>
      </c>
      <c r="B28" s="1" t="s">
        <v>169</v>
      </c>
      <c r="C28" s="1" t="s">
        <v>33</v>
      </c>
      <c r="D28" s="1">
        <v>31.0</v>
      </c>
      <c r="E28" s="1" t="s">
        <v>9</v>
      </c>
      <c r="F28" s="6" t="str">
        <f t="shared" si="1"/>
        <v>KeriKetchamFUVRC</v>
      </c>
      <c r="G28" s="2">
        <f>sumif('Track 5K'!$F$2:$F$301,F28,'Track 5K'!$J$2:$J$301)</f>
        <v>0</v>
      </c>
      <c r="H28" s="3">
        <f>sumif(Luti!$F$2:$F$304,F28,Luti!$J$2:$J$304)</f>
        <v>8.75</v>
      </c>
      <c r="I28" s="3">
        <f>sumif(Sandown!$F$2:$F$302,F28,Sandown!$J$2:$J$302)</f>
        <v>0</v>
      </c>
      <c r="J28" s="3">
        <f>sumif('RT 10K'!$F$2:$F$300,F28,'RT 10K'!$J$2:$J$300)</f>
        <v>0</v>
      </c>
      <c r="K28" s="3">
        <f>sumif('Manch Half'!$F$2:$F$301,F28,'Manch Half'!$J$2:$J$301)</f>
        <v>0</v>
      </c>
      <c r="L28" s="2">
        <f t="shared" si="2"/>
        <v>8.75</v>
      </c>
    </row>
    <row r="29">
      <c r="A29" s="1" t="s">
        <v>254</v>
      </c>
      <c r="B29" s="1" t="s">
        <v>162</v>
      </c>
      <c r="C29" s="1" t="s">
        <v>33</v>
      </c>
      <c r="D29" s="1">
        <v>39.0</v>
      </c>
      <c r="E29" s="1" t="s">
        <v>9</v>
      </c>
      <c r="F29" s="6" t="str">
        <f t="shared" si="1"/>
        <v>HeddaBurnettFUVRC</v>
      </c>
      <c r="G29" s="2">
        <f>sumif('Track 5K'!$F$2:$F$301,F29,'Track 5K'!$J$2:$J$301)</f>
        <v>8.75</v>
      </c>
      <c r="H29" s="3">
        <f>sumif(Luti!$F$2:$F$304,F29,Luti!$J$2:$J$304)</f>
        <v>0</v>
      </c>
      <c r="I29" s="3">
        <f>sumif(Sandown!$F$2:$F$302,F29,Sandown!$J$2:$J$302)</f>
        <v>0</v>
      </c>
      <c r="J29" s="3">
        <f>sumif('RT 10K'!$F$2:$F$300,F29,'RT 10K'!$J$2:$J$300)</f>
        <v>0</v>
      </c>
      <c r="K29" s="3">
        <f>sumif('Manch Half'!$F$2:$F$301,F29,'Manch Half'!$J$2:$J$301)</f>
        <v>0</v>
      </c>
      <c r="L29" s="2">
        <f t="shared" si="2"/>
        <v>8.75</v>
      </c>
    </row>
    <row r="30">
      <c r="A30" s="1" t="s">
        <v>256</v>
      </c>
      <c r="B30" s="1" t="s">
        <v>257</v>
      </c>
      <c r="C30" s="1" t="s">
        <v>33</v>
      </c>
      <c r="D30" s="1">
        <v>34.0</v>
      </c>
      <c r="E30" s="1" t="s">
        <v>10</v>
      </c>
      <c r="F30" s="6" t="str">
        <f t="shared" si="1"/>
        <v>NikkiTingleyFMILL</v>
      </c>
      <c r="G30" s="2">
        <f>sumif('Track 5K'!$F$2:$F$301,F30,'Track 5K'!$J$2:$J$301)</f>
        <v>0</v>
      </c>
      <c r="H30" s="3">
        <f>sumif(Luti!$F$2:$F$304,F30,Luti!$J$2:$J$304)</f>
        <v>0</v>
      </c>
      <c r="I30" s="3">
        <f>sumif(Sandown!$F$2:$F$302,F30,Sandown!$J$2:$J$302)</f>
        <v>0</v>
      </c>
      <c r="J30" s="3">
        <f>sumif('RT 10K'!$F$2:$F$300,F30,'RT 10K'!$J$2:$J$300)</f>
        <v>0</v>
      </c>
      <c r="K30" s="3">
        <f>sumif('Manch Half'!$F$2:$F$301,F30,'Manch Half'!$J$2:$J$301)</f>
        <v>8.75</v>
      </c>
      <c r="L30" s="2">
        <f t="shared" si="2"/>
        <v>8.75</v>
      </c>
    </row>
    <row r="31">
      <c r="A31" s="1" t="s">
        <v>264</v>
      </c>
      <c r="B31" s="1" t="s">
        <v>265</v>
      </c>
      <c r="C31" s="1" t="s">
        <v>33</v>
      </c>
      <c r="D31" s="1">
        <v>38.0</v>
      </c>
      <c r="E31" s="1" t="s">
        <v>10</v>
      </c>
      <c r="F31" s="6" t="str">
        <f t="shared" si="1"/>
        <v>AshleyJohnsonFMILL</v>
      </c>
      <c r="G31" s="2">
        <f>sumif('Track 5K'!$F$2:$F$301,F31,'Track 5K'!$J$2:$J$301)</f>
        <v>0</v>
      </c>
      <c r="H31" s="3">
        <f>sumif(Luti!$F$2:$F$304,F31,Luti!$J$2:$J$304)</f>
        <v>0</v>
      </c>
      <c r="I31" s="3">
        <f>sumif(Sandown!$F$2:$F$302,F31,Sandown!$J$2:$J$302)</f>
        <v>0</v>
      </c>
      <c r="J31" s="3">
        <f>sumif('RT 10K'!$F$2:$F$300,F31,'RT 10K'!$J$2:$J$300)</f>
        <v>0</v>
      </c>
      <c r="K31" s="3">
        <f>sumif('Manch Half'!$F$2:$F$301,F31,'Manch Half'!$J$2:$J$301)</f>
        <v>8.125</v>
      </c>
      <c r="L31" s="2">
        <f t="shared" si="2"/>
        <v>8.125</v>
      </c>
    </row>
    <row r="32">
      <c r="A32" s="1" t="s">
        <v>202</v>
      </c>
      <c r="B32" s="1" t="s">
        <v>273</v>
      </c>
      <c r="C32" s="1" t="s">
        <v>33</v>
      </c>
      <c r="D32" s="1">
        <v>33.0</v>
      </c>
      <c r="E32" s="1" t="s">
        <v>10</v>
      </c>
      <c r="F32" s="6" t="str">
        <f t="shared" si="1"/>
        <v>MeganMcDermottFMILL</v>
      </c>
      <c r="G32" s="2">
        <f>sumif('Track 5K'!$F$2:$F$301,F32,'Track 5K'!$J$2:$J$301)</f>
        <v>0.068359375</v>
      </c>
      <c r="H32" s="3">
        <f>sumif(Luti!$F$2:$F$304,F32,Luti!$J$2:$J$304)</f>
        <v>0</v>
      </c>
      <c r="I32" s="3">
        <f>sumif(Sandown!$F$2:$F$302,F32,Sandown!$J$2:$J$302)</f>
        <v>6.25</v>
      </c>
      <c r="J32" s="3">
        <f>sumif('RT 10K'!$F$2:$F$300,F32,'RT 10K'!$J$2:$J$300)</f>
        <v>0</v>
      </c>
      <c r="K32" s="3">
        <f>sumif('Manch Half'!$F$2:$F$301,F32,'Manch Half'!$J$2:$J$301)</f>
        <v>0</v>
      </c>
      <c r="L32" s="2">
        <f t="shared" si="2"/>
        <v>6.318359375</v>
      </c>
    </row>
    <row r="33">
      <c r="A33" s="1" t="s">
        <v>278</v>
      </c>
      <c r="B33" s="1" t="s">
        <v>279</v>
      </c>
      <c r="C33" s="1" t="s">
        <v>33</v>
      </c>
      <c r="D33" s="1">
        <v>30.0</v>
      </c>
      <c r="E33" s="1" t="s">
        <v>10</v>
      </c>
      <c r="F33" s="6" t="str">
        <f t="shared" si="1"/>
        <v>KaylinOssingFMILL</v>
      </c>
      <c r="G33" s="2">
        <f>sumif('Track 5K'!$F$2:$F$301,F33,'Track 5K'!$J$2:$J$301)</f>
        <v>0.7421875</v>
      </c>
      <c r="H33" s="3">
        <f>sumif(Luti!$F$2:$F$304,F33,Luti!$J$2:$J$304)</f>
        <v>5.3125</v>
      </c>
      <c r="I33" s="3">
        <f>sumif(Sandown!$F$2:$F$302,F33,Sandown!$J$2:$J$302)</f>
        <v>0</v>
      </c>
      <c r="J33" s="3">
        <f>sumif('RT 10K'!$F$2:$F$300,F33,'RT 10K'!$J$2:$J$300)</f>
        <v>0</v>
      </c>
      <c r="K33" s="3">
        <f>sumif('Manch Half'!$F$2:$F$301,F33,'Manch Half'!$J$2:$J$301)</f>
        <v>0</v>
      </c>
      <c r="L33" s="2">
        <f t="shared" si="2"/>
        <v>6.0546875</v>
      </c>
    </row>
    <row r="34">
      <c r="A34" s="1" t="s">
        <v>83</v>
      </c>
      <c r="B34" s="1" t="s">
        <v>310</v>
      </c>
      <c r="C34" s="1" t="s">
        <v>33</v>
      </c>
      <c r="D34" s="1">
        <v>36.0</v>
      </c>
      <c r="E34" s="1" t="s">
        <v>10</v>
      </c>
      <c r="F34" s="6" t="str">
        <f t="shared" si="1"/>
        <v>PamelaSaucierFMILL</v>
      </c>
      <c r="G34" s="2">
        <f>sumif('Track 5K'!$F$2:$F$301,F34,'Track 5K'!$J$2:$J$301)</f>
        <v>0</v>
      </c>
      <c r="H34" s="3">
        <f>sumif(Luti!$F$2:$F$304,F34,Luti!$J$2:$J$304)</f>
        <v>0</v>
      </c>
      <c r="I34" s="3">
        <f>sumif(Sandown!$F$2:$F$302,F34,Sandown!$J$2:$J$302)</f>
        <v>0</v>
      </c>
      <c r="J34" s="3">
        <f>sumif('RT 10K'!$F$2:$F$300,F34,'RT 10K'!$J$2:$J$300)</f>
        <v>0</v>
      </c>
      <c r="K34" s="3">
        <f>sumif('Manch Half'!$F$2:$F$301,F34,'Manch Half'!$J$2:$J$301)</f>
        <v>2.96875</v>
      </c>
      <c r="L34" s="2">
        <f t="shared" si="2"/>
        <v>2.96875</v>
      </c>
    </row>
    <row r="35">
      <c r="A35" s="1" t="s">
        <v>166</v>
      </c>
      <c r="B35" s="1" t="s">
        <v>311</v>
      </c>
      <c r="C35" s="1" t="s">
        <v>33</v>
      </c>
      <c r="D35" s="1">
        <v>35.0</v>
      </c>
      <c r="E35" s="1" t="s">
        <v>10</v>
      </c>
      <c r="F35" s="6" t="str">
        <f t="shared" si="1"/>
        <v>KellyMorinFMILL</v>
      </c>
      <c r="G35" s="2">
        <f>sumif('Track 5K'!$F$2:$F$301,F35,'Track 5K'!$J$2:$J$301)</f>
        <v>0</v>
      </c>
      <c r="H35" s="3">
        <f>sumif(Luti!$F$2:$F$304,F35,Luti!$J$2:$J$304)</f>
        <v>0</v>
      </c>
      <c r="I35" s="3">
        <f>sumif(Sandown!$F$2:$F$302,F35,Sandown!$J$2:$J$302)</f>
        <v>0</v>
      </c>
      <c r="J35" s="3">
        <f>sumif('RT 10K'!$F$2:$F$300,F35,'RT 10K'!$J$2:$J$300)</f>
        <v>0</v>
      </c>
      <c r="K35" s="3">
        <f>sumif('Manch Half'!$F$2:$F$301,F35,'Manch Half'!$J$2:$J$301)</f>
        <v>2.8125</v>
      </c>
      <c r="L35" s="2">
        <f t="shared" si="2"/>
        <v>2.8125</v>
      </c>
    </row>
    <row r="36">
      <c r="A36" s="1" t="s">
        <v>312</v>
      </c>
      <c r="B36" s="1" t="s">
        <v>311</v>
      </c>
      <c r="C36" s="1" t="s">
        <v>33</v>
      </c>
      <c r="D36" s="1">
        <v>35.0</v>
      </c>
      <c r="E36" s="1" t="s">
        <v>10</v>
      </c>
      <c r="F36" s="6" t="str">
        <f t="shared" si="1"/>
        <v>JamieMorinFMILL</v>
      </c>
      <c r="G36" s="2">
        <f>sumif('Track 5K'!$F$2:$F$301,F36,'Track 5K'!$J$2:$J$301)</f>
        <v>0</v>
      </c>
      <c r="H36" s="3">
        <f>sumif(Luti!$F$2:$F$304,F36,Luti!$J$2:$J$304)</f>
        <v>0</v>
      </c>
      <c r="I36" s="3">
        <f>sumif(Sandown!$F$2:$F$302,F36,Sandown!$J$2:$J$302)</f>
        <v>0</v>
      </c>
      <c r="J36" s="3">
        <f>sumif('RT 10K'!$F$2:$F$300,F36,'RT 10K'!$J$2:$J$300)</f>
        <v>0</v>
      </c>
      <c r="K36" s="3">
        <f>sumif('Manch Half'!$F$2:$F$301,F36,'Manch Half'!$J$2:$J$301)</f>
        <v>2.8125</v>
      </c>
      <c r="L36" s="2">
        <f t="shared" si="2"/>
        <v>2.8125</v>
      </c>
    </row>
    <row r="37">
      <c r="A37" s="1" t="s">
        <v>313</v>
      </c>
      <c r="B37" s="1" t="s">
        <v>314</v>
      </c>
      <c r="C37" s="1" t="s">
        <v>33</v>
      </c>
      <c r="D37" s="1">
        <v>38.0</v>
      </c>
      <c r="E37" s="1" t="s">
        <v>7</v>
      </c>
      <c r="F37" s="6" t="str">
        <f t="shared" si="1"/>
        <v>ChristyKervinFGCS</v>
      </c>
      <c r="G37" s="2">
        <f>sumif('Track 5K'!$F$2:$F$301,F37,'Track 5K'!$J$2:$J$301)</f>
        <v>2.65625</v>
      </c>
      <c r="H37" s="3">
        <f>sumif(Luti!$F$2:$F$304,F37,Luti!$J$2:$J$304)</f>
        <v>0</v>
      </c>
      <c r="I37" s="3">
        <f>sumif(Sandown!$F$2:$F$302,F37,Sandown!$J$2:$J$302)</f>
        <v>0</v>
      </c>
      <c r="J37" s="3">
        <f>sumif('RT 10K'!$F$2:$F$300,F37,'RT 10K'!$J$2:$J$300)</f>
        <v>0</v>
      </c>
      <c r="K37" s="3">
        <f>sumif('Manch Half'!$F$2:$F$301,F37,'Manch Half'!$J$2:$J$301)</f>
        <v>0</v>
      </c>
      <c r="L37" s="2">
        <f t="shared" si="2"/>
        <v>2.65625</v>
      </c>
    </row>
    <row r="38">
      <c r="A38" s="1" t="s">
        <v>295</v>
      </c>
      <c r="B38" s="1" t="s">
        <v>316</v>
      </c>
      <c r="C38" s="1" t="s">
        <v>33</v>
      </c>
      <c r="D38" s="1">
        <v>37.0</v>
      </c>
      <c r="E38" s="1" t="s">
        <v>10</v>
      </c>
      <c r="F38" s="6" t="str">
        <f t="shared" si="1"/>
        <v>SarahHallockFMILL</v>
      </c>
      <c r="G38" s="2">
        <f>sumif('Track 5K'!$F$2:$F$301,F38,'Track 5K'!$J$2:$J$301)</f>
        <v>0.234375</v>
      </c>
      <c r="H38" s="3">
        <f>sumif(Luti!$F$2:$F$304,F38,Luti!$J$2:$J$304)</f>
        <v>2.34375</v>
      </c>
      <c r="I38" s="3">
        <f>sumif(Sandown!$F$2:$F$302,F38,Sandown!$J$2:$J$302)</f>
        <v>0</v>
      </c>
      <c r="J38" s="3">
        <f>sumif('RT 10K'!$F$2:$F$300,F38,'RT 10K'!$J$2:$J$300)</f>
        <v>0</v>
      </c>
      <c r="K38" s="3">
        <f>sumif('Manch Half'!$F$2:$F$301,F38,'Manch Half'!$J$2:$J$301)</f>
        <v>0</v>
      </c>
      <c r="L38" s="2">
        <f t="shared" si="2"/>
        <v>2.578125</v>
      </c>
    </row>
    <row r="39">
      <c r="A39" s="1" t="s">
        <v>69</v>
      </c>
      <c r="B39" s="1" t="s">
        <v>333</v>
      </c>
      <c r="C39" s="1" t="s">
        <v>33</v>
      </c>
      <c r="D39" s="1">
        <v>31.0</v>
      </c>
      <c r="E39" s="1" t="s">
        <v>10</v>
      </c>
      <c r="F39" s="6" t="str">
        <f t="shared" si="1"/>
        <v>ElizabethSargentFMILL</v>
      </c>
      <c r="G39" s="2">
        <f>sumif('Track 5K'!$F$2:$F$301,F39,'Track 5K'!$J$2:$J$301)</f>
        <v>0</v>
      </c>
      <c r="H39" s="3">
        <f>sumif(Luti!$F$2:$F$304,F39,Luti!$J$2:$J$304)</f>
        <v>0</v>
      </c>
      <c r="I39" s="3">
        <f>sumif(Sandown!$F$2:$F$302,F39,Sandown!$J$2:$J$302)</f>
        <v>0</v>
      </c>
      <c r="J39" s="3">
        <f>sumif('RT 10K'!$F$2:$F$300,F39,'RT 10K'!$J$2:$J$300)</f>
        <v>0</v>
      </c>
      <c r="K39" s="3">
        <f>sumif('Manch Half'!$F$2:$F$301,F39,'Manch Half'!$J$2:$J$301)</f>
        <v>1.484375</v>
      </c>
      <c r="L39" s="2">
        <f t="shared" si="2"/>
        <v>1.484375</v>
      </c>
    </row>
    <row r="40">
      <c r="A40" s="1" t="s">
        <v>340</v>
      </c>
      <c r="B40" s="1" t="s">
        <v>78</v>
      </c>
      <c r="C40" s="1" t="s">
        <v>33</v>
      </c>
      <c r="D40" s="1">
        <v>32.0</v>
      </c>
      <c r="E40" s="1" t="s">
        <v>7</v>
      </c>
      <c r="F40" s="6" t="str">
        <f t="shared" si="1"/>
        <v>CarolanneDonovanFGCS</v>
      </c>
      <c r="G40" s="2">
        <f>sumif('Track 5K'!$F$2:$F$301,F40,'Track 5K'!$J$2:$J$301)</f>
        <v>0.126953125</v>
      </c>
      <c r="H40" s="3">
        <f>sumif(Luti!$F$2:$F$304,F40,Luti!$J$2:$J$304)</f>
        <v>0</v>
      </c>
      <c r="I40" s="3">
        <f>sumif(Sandown!$F$2:$F$302,F40,Sandown!$J$2:$J$302)</f>
        <v>0</v>
      </c>
      <c r="J40" s="3">
        <f>sumif('RT 10K'!$F$2:$F$300,F40,'RT 10K'!$J$2:$J$300)</f>
        <v>0</v>
      </c>
      <c r="K40" s="3">
        <f>sumif('Manch Half'!$F$2:$F$301,F40,'Manch Half'!$J$2:$J$301)</f>
        <v>1.015625</v>
      </c>
      <c r="L40" s="2">
        <f t="shared" si="2"/>
        <v>1.142578125</v>
      </c>
    </row>
    <row r="41">
      <c r="A41" s="1" t="s">
        <v>343</v>
      </c>
      <c r="B41" s="1" t="s">
        <v>344</v>
      </c>
      <c r="C41" s="1" t="s">
        <v>33</v>
      </c>
      <c r="D41" s="1">
        <v>38.0</v>
      </c>
      <c r="E41" s="1" t="s">
        <v>10</v>
      </c>
      <c r="F41" s="6" t="str">
        <f t="shared" si="1"/>
        <v>CeciliaStoneFMILL</v>
      </c>
      <c r="G41" s="2">
        <f>sumif('Track 5K'!$F$2:$F$301,F41,'Track 5K'!$J$2:$J$301)</f>
        <v>0</v>
      </c>
      <c r="H41" s="3">
        <f>sumif(Luti!$F$2:$F$304,F41,Luti!$J$2:$J$304)</f>
        <v>0</v>
      </c>
      <c r="I41" s="3">
        <f>sumif(Sandown!$F$2:$F$302,F41,Sandown!$J$2:$J$302)</f>
        <v>0</v>
      </c>
      <c r="J41" s="3">
        <f>sumif('RT 10K'!$F$2:$F$300,F41,'RT 10K'!$J$2:$J$300)</f>
        <v>0</v>
      </c>
      <c r="K41" s="3">
        <f>sumif('Manch Half'!$F$2:$F$301,F41,'Manch Half'!$J$2:$J$301)</f>
        <v>1.09375</v>
      </c>
      <c r="L41" s="2">
        <f t="shared" si="2"/>
        <v>1.09375</v>
      </c>
    </row>
    <row r="42">
      <c r="A42" s="1" t="s">
        <v>351</v>
      </c>
      <c r="B42" s="1" t="s">
        <v>352</v>
      </c>
      <c r="C42" s="1" t="s">
        <v>33</v>
      </c>
      <c r="D42" s="1">
        <v>32.0</v>
      </c>
      <c r="E42" s="1" t="s">
        <v>10</v>
      </c>
      <c r="F42" s="6" t="str">
        <f t="shared" si="1"/>
        <v>SamanthaCheneyFMILL</v>
      </c>
      <c r="G42" s="2">
        <f>sumif('Track 5K'!$F$2:$F$301,F42,'Track 5K'!$J$2:$J$301)</f>
        <v>0.4296875</v>
      </c>
      <c r="H42" s="3">
        <f>sumif(Luti!$F$2:$F$304,F42,Luti!$J$2:$J$304)</f>
        <v>0</v>
      </c>
      <c r="I42" s="3">
        <f>sumif(Sandown!$F$2:$F$302,F42,Sandown!$J$2:$J$302)</f>
        <v>0</v>
      </c>
      <c r="J42" s="3">
        <f>sumif('RT 10K'!$F$2:$F$300,F42,'RT 10K'!$J$2:$J$300)</f>
        <v>0</v>
      </c>
      <c r="K42" s="3">
        <f>sumif('Manch Half'!$F$2:$F$301,F42,'Manch Half'!$J$2:$J$301)</f>
        <v>0</v>
      </c>
      <c r="L42" s="2">
        <f t="shared" si="2"/>
        <v>0.4296875</v>
      </c>
    </row>
    <row r="43">
      <c r="A43" s="1" t="s">
        <v>363</v>
      </c>
      <c r="B43" s="1" t="s">
        <v>364</v>
      </c>
      <c r="C43" s="1" t="s">
        <v>33</v>
      </c>
      <c r="D43" s="1">
        <v>34.0</v>
      </c>
      <c r="E43" s="1" t="s">
        <v>7</v>
      </c>
      <c r="F43" s="6" t="str">
        <f t="shared" si="1"/>
        <v>AmberL. ValliancourtFGCS</v>
      </c>
      <c r="G43" s="2">
        <f>sumif('Track 5K'!$F$2:$F$301,F43,'Track 5K'!$J$2:$J$301)</f>
        <v>0.146484375</v>
      </c>
      <c r="H43" s="3">
        <f>sumif(Luti!$F$2:$F$304,F43,Luti!$J$2:$J$304)</f>
        <v>0</v>
      </c>
      <c r="I43" s="3">
        <f>sumif(Sandown!$F$2:$F$302,F43,Sandown!$J$2:$J$302)</f>
        <v>0</v>
      </c>
      <c r="J43" s="3">
        <f>sumif('RT 10K'!$F$2:$F$300,F43,'RT 10K'!$J$2:$J$300)</f>
        <v>0</v>
      </c>
      <c r="K43" s="3">
        <f>sumif('Manch Half'!$F$2:$F$301,F43,'Manch Half'!$J$2:$J$301)</f>
        <v>0</v>
      </c>
      <c r="L43" s="2">
        <f t="shared" si="2"/>
        <v>0.146484375</v>
      </c>
    </row>
    <row r="44">
      <c r="A44" s="1" t="s">
        <v>304</v>
      </c>
      <c r="B44" s="1" t="s">
        <v>365</v>
      </c>
      <c r="C44" s="1" t="s">
        <v>33</v>
      </c>
      <c r="D44" s="1">
        <v>39.0</v>
      </c>
      <c r="E44" s="1" t="s">
        <v>7</v>
      </c>
      <c r="F44" s="6" t="str">
        <f t="shared" si="1"/>
        <v>HeatherHochuliFGCS</v>
      </c>
      <c r="G44" s="2">
        <f>sumif('Track 5K'!$F$2:$F$301,F44,'Track 5K'!$J$2:$J$301)</f>
        <v>0.1171875</v>
      </c>
      <c r="H44" s="3">
        <f>sumif(Luti!$F$2:$F$304,F44,Luti!$J$2:$J$304)</f>
        <v>0</v>
      </c>
      <c r="I44" s="3">
        <f>sumif(Sandown!$F$2:$F$302,F44,Sandown!$J$2:$J$302)</f>
        <v>0</v>
      </c>
      <c r="J44" s="3">
        <f>sumif('RT 10K'!$F$2:$F$300,F44,'RT 10K'!$J$2:$J$300)</f>
        <v>0</v>
      </c>
      <c r="K44" s="3">
        <f>sumif('Manch Half'!$F$2:$F$301,F44,'Manch Half'!$J$2:$J$301)</f>
        <v>0</v>
      </c>
      <c r="L44" s="2">
        <f t="shared" si="2"/>
        <v>0.1171875</v>
      </c>
    </row>
    <row r="45">
      <c r="A45" s="1" t="s">
        <v>367</v>
      </c>
      <c r="B45" s="1" t="s">
        <v>368</v>
      </c>
      <c r="C45" s="1" t="s">
        <v>33</v>
      </c>
      <c r="D45" s="1">
        <v>35.0</v>
      </c>
      <c r="E45" s="1" t="s">
        <v>8</v>
      </c>
      <c r="F45" s="6" t="str">
        <f t="shared" si="1"/>
        <v>CaitlinLovingFGDTC</v>
      </c>
      <c r="G45" s="2">
        <f>sumif('Track 5K'!$F$2:$F$301,F45,'Track 5K'!$J$2:$J$301)</f>
        <v>0.09765625</v>
      </c>
      <c r="H45" s="3">
        <f>sumif(Luti!$F$2:$F$304,F45,Luti!$J$2:$J$304)</f>
        <v>0</v>
      </c>
      <c r="I45" s="3">
        <f>sumif(Sandown!$F$2:$F$302,F45,Sandown!$J$2:$J$302)</f>
        <v>0</v>
      </c>
      <c r="J45" s="3">
        <f>sumif('RT 10K'!$F$2:$F$300,F45,'RT 10K'!$J$2:$J$300)</f>
        <v>0</v>
      </c>
      <c r="K45" s="3">
        <f>sumif('Manch Half'!$F$2:$F$301,F45,'Manch Half'!$J$2:$J$301)</f>
        <v>0</v>
      </c>
      <c r="L45" s="2">
        <f t="shared" si="2"/>
        <v>0.09765625</v>
      </c>
    </row>
    <row r="46">
      <c r="A46" s="1" t="s">
        <v>382</v>
      </c>
      <c r="B46" s="1" t="s">
        <v>383</v>
      </c>
      <c r="C46" s="1" t="s">
        <v>33</v>
      </c>
      <c r="D46" s="1">
        <v>32.0</v>
      </c>
      <c r="E46" s="1" t="s">
        <v>10</v>
      </c>
      <c r="F46" s="6" t="str">
        <f t="shared" si="1"/>
        <v>MaggieMaddenFMILL</v>
      </c>
      <c r="G46" s="2">
        <f>sumif('Track 5K'!$F$2:$F$301,F46,'Track 5K'!$J$2:$J$301)</f>
        <v>0.03173828125</v>
      </c>
      <c r="H46" s="3">
        <f>sumif(Luti!$F$2:$F$304,F46,Luti!$J$2:$J$304)</f>
        <v>0</v>
      </c>
      <c r="I46" s="3">
        <f>sumif(Sandown!$F$2:$F$302,F46,Sandown!$J$2:$J$302)</f>
        <v>0</v>
      </c>
      <c r="J46" s="3">
        <f>sumif('RT 10K'!$F$2:$F$300,F46,'RT 10K'!$J$2:$J$300)</f>
        <v>0</v>
      </c>
      <c r="K46" s="3">
        <f>sumif('Manch Half'!$F$2:$F$301,F46,'Manch Half'!$J$2:$J$301)</f>
        <v>0</v>
      </c>
      <c r="L46" s="2">
        <f t="shared" si="2"/>
        <v>0.03173828125</v>
      </c>
    </row>
    <row r="47">
      <c r="A47" s="1" t="s">
        <v>182</v>
      </c>
      <c r="B47" s="1" t="s">
        <v>386</v>
      </c>
      <c r="C47" s="1" t="s">
        <v>33</v>
      </c>
      <c r="D47" s="1">
        <v>30.0</v>
      </c>
      <c r="E47" s="1" t="s">
        <v>10</v>
      </c>
      <c r="F47" s="6" t="str">
        <f t="shared" si="1"/>
        <v>JessicaLuptakFMILL</v>
      </c>
      <c r="G47" s="2">
        <f>sumif('Track 5K'!$F$2:$F$301,F47,'Track 5K'!$J$2:$J$301)</f>
        <v>0.0244140625</v>
      </c>
      <c r="H47" s="3">
        <f>sumif(Luti!$F$2:$F$304,F47,Luti!$J$2:$J$304)</f>
        <v>0</v>
      </c>
      <c r="I47" s="3">
        <f>sumif(Sandown!$F$2:$F$302,F47,Sandown!$J$2:$J$302)</f>
        <v>0</v>
      </c>
      <c r="J47" s="3">
        <f>sumif('RT 10K'!$F$2:$F$300,F47,'RT 10K'!$J$2:$J$300)</f>
        <v>0</v>
      </c>
      <c r="K47" s="3">
        <f>sumif('Manch Half'!$F$2:$F$301,F47,'Manch Half'!$J$2:$J$301)</f>
        <v>0</v>
      </c>
      <c r="L47" s="2">
        <f t="shared" si="2"/>
        <v>0.0244140625</v>
      </c>
    </row>
    <row r="48">
      <c r="A48" s="1" t="s">
        <v>387</v>
      </c>
      <c r="B48" s="1" t="s">
        <v>388</v>
      </c>
      <c r="C48" s="1" t="s">
        <v>33</v>
      </c>
      <c r="D48" s="1">
        <v>32.0</v>
      </c>
      <c r="E48" s="1" t="s">
        <v>13</v>
      </c>
      <c r="F48" s="6" t="str">
        <f t="shared" si="1"/>
        <v>ViolettaLavendelFRA</v>
      </c>
      <c r="G48" s="2">
        <f>sumif('Track 5K'!$F$2:$F$301,F48,'Track 5K'!$J$2:$J$301)</f>
        <v>0.02319335938</v>
      </c>
      <c r="H48" s="3">
        <f>sumif(Luti!$F$2:$F$304,F48,Luti!$J$2:$J$304)</f>
        <v>0</v>
      </c>
      <c r="I48" s="3">
        <f>sumif(Sandown!$F$2:$F$302,F48,Sandown!$J$2:$J$302)</f>
        <v>0</v>
      </c>
      <c r="J48" s="3">
        <f>sumif('RT 10K'!$F$2:$F$300,F48,'RT 10K'!$J$2:$J$300)</f>
        <v>0</v>
      </c>
      <c r="K48" s="3">
        <f>sumif('Manch Half'!$F$2:$F$301,F48,'Manch Half'!$J$2:$J$301)</f>
        <v>0</v>
      </c>
      <c r="L48" s="2">
        <f t="shared" si="2"/>
        <v>0.02319335938</v>
      </c>
    </row>
    <row r="49">
      <c r="L49" s="2"/>
    </row>
    <row r="50">
      <c r="L50" s="2"/>
    </row>
    <row r="51">
      <c r="L51" s="2"/>
    </row>
    <row r="52">
      <c r="L52" s="2"/>
    </row>
    <row r="53">
      <c r="L53" s="2"/>
    </row>
    <row r="54">
      <c r="L54" s="2"/>
    </row>
    <row r="55">
      <c r="L55" s="2"/>
    </row>
    <row r="56">
      <c r="L56" s="2"/>
    </row>
    <row r="57">
      <c r="L57" s="2"/>
    </row>
    <row r="58">
      <c r="L58" s="2"/>
    </row>
    <row r="59">
      <c r="L59" s="2"/>
    </row>
    <row r="60">
      <c r="L60" s="2"/>
    </row>
    <row r="61">
      <c r="L61" s="2"/>
    </row>
    <row r="62">
      <c r="L62" s="2"/>
    </row>
    <row r="63">
      <c r="L63" s="2"/>
    </row>
    <row r="64">
      <c r="L64" s="2"/>
    </row>
    <row r="65">
      <c r="L65" s="2"/>
    </row>
    <row r="66">
      <c r="L66" s="2"/>
    </row>
    <row r="67">
      <c r="L67" s="2"/>
    </row>
    <row r="68">
      <c r="L68" s="2"/>
    </row>
    <row r="69">
      <c r="L69" s="2"/>
    </row>
    <row r="70">
      <c r="L70" s="2"/>
    </row>
    <row r="71">
      <c r="L71" s="2"/>
    </row>
    <row r="72">
      <c r="L72" s="2"/>
    </row>
    <row r="73">
      <c r="L73" s="2"/>
    </row>
    <row r="74">
      <c r="L74" s="2"/>
    </row>
    <row r="75">
      <c r="L75" s="2"/>
    </row>
    <row r="76">
      <c r="L76" s="2"/>
    </row>
    <row r="77">
      <c r="L77" s="2"/>
    </row>
    <row r="78">
      <c r="L78" s="2"/>
    </row>
    <row r="79">
      <c r="L79" s="2"/>
    </row>
    <row r="80">
      <c r="L80" s="2"/>
    </row>
    <row r="81">
      <c r="L81" s="2"/>
    </row>
    <row r="82">
      <c r="L82" s="2"/>
    </row>
    <row r="83">
      <c r="L83" s="2"/>
    </row>
    <row r="84">
      <c r="L84" s="2"/>
    </row>
    <row r="85">
      <c r="L85" s="2"/>
    </row>
    <row r="86">
      <c r="L86" s="2"/>
    </row>
    <row r="87">
      <c r="L87" s="2"/>
    </row>
    <row r="88">
      <c r="L88" s="2"/>
    </row>
    <row r="89">
      <c r="L89" s="2"/>
    </row>
    <row r="90">
      <c r="L90" s="2"/>
    </row>
    <row r="91">
      <c r="L91" s="2"/>
    </row>
    <row r="92">
      <c r="L92" s="2"/>
    </row>
    <row r="93">
      <c r="L93" s="2"/>
    </row>
    <row r="94">
      <c r="L94" s="2"/>
    </row>
    <row r="95">
      <c r="L95" s="2"/>
    </row>
    <row r="96">
      <c r="L96" s="2"/>
    </row>
    <row r="97">
      <c r="L97" s="2"/>
    </row>
    <row r="98">
      <c r="L98" s="2"/>
    </row>
    <row r="99">
      <c r="L99" s="2"/>
    </row>
    <row r="100">
      <c r="L100" s="2"/>
    </row>
    <row r="101">
      <c r="L101" s="2"/>
    </row>
    <row r="102">
      <c r="L102" s="2"/>
    </row>
    <row r="103">
      <c r="L103" s="2"/>
    </row>
    <row r="104">
      <c r="L104" s="2"/>
    </row>
    <row r="105">
      <c r="L105" s="2"/>
    </row>
    <row r="106">
      <c r="L106" s="2"/>
    </row>
    <row r="107">
      <c r="L107" s="2"/>
    </row>
    <row r="108">
      <c r="L108" s="2"/>
    </row>
    <row r="109">
      <c r="L109" s="2"/>
    </row>
    <row r="110">
      <c r="L110" s="2"/>
    </row>
    <row r="111">
      <c r="L111" s="2"/>
    </row>
    <row r="112">
      <c r="L112" s="2"/>
    </row>
    <row r="113">
      <c r="L113" s="2"/>
    </row>
    <row r="114">
      <c r="L114" s="2"/>
    </row>
    <row r="115">
      <c r="L115" s="2"/>
    </row>
    <row r="116">
      <c r="L116" s="2"/>
    </row>
    <row r="117">
      <c r="L117" s="2"/>
    </row>
    <row r="118">
      <c r="L118" s="2"/>
    </row>
    <row r="119">
      <c r="L119" s="2"/>
    </row>
    <row r="120">
      <c r="L120" s="2"/>
    </row>
    <row r="121">
      <c r="L121" s="2"/>
    </row>
    <row r="122">
      <c r="L122" s="2"/>
    </row>
    <row r="123">
      <c r="L123" s="2"/>
    </row>
    <row r="124">
      <c r="L124" s="2"/>
    </row>
    <row r="125">
      <c r="L125" s="2"/>
    </row>
    <row r="126">
      <c r="L126" s="2"/>
    </row>
    <row r="127">
      <c r="L127" s="2"/>
    </row>
    <row r="128">
      <c r="L128" s="2"/>
    </row>
    <row r="129">
      <c r="L129" s="2"/>
    </row>
    <row r="130">
      <c r="L130" s="2"/>
    </row>
    <row r="131">
      <c r="L131" s="2"/>
    </row>
    <row r="132">
      <c r="L132" s="2"/>
    </row>
    <row r="133">
      <c r="L133" s="2"/>
    </row>
    <row r="134">
      <c r="L134" s="2"/>
    </row>
    <row r="135">
      <c r="L135" s="2"/>
    </row>
    <row r="136">
      <c r="L136" s="2"/>
    </row>
    <row r="137">
      <c r="L137" s="2"/>
    </row>
    <row r="138">
      <c r="L138" s="2"/>
    </row>
    <row r="139">
      <c r="L139" s="2"/>
    </row>
    <row r="140">
      <c r="L140" s="2"/>
    </row>
    <row r="141">
      <c r="L141" s="2"/>
    </row>
    <row r="142">
      <c r="L142" s="2"/>
    </row>
    <row r="143">
      <c r="L143" s="2"/>
    </row>
    <row r="144">
      <c r="L144" s="2"/>
    </row>
    <row r="145">
      <c r="L145" s="2"/>
    </row>
    <row r="146">
      <c r="L146" s="2"/>
    </row>
    <row r="147">
      <c r="L147" s="2"/>
    </row>
    <row r="148">
      <c r="L148" s="2"/>
    </row>
    <row r="149">
      <c r="L149" s="2"/>
    </row>
    <row r="150">
      <c r="L150" s="2"/>
    </row>
    <row r="151">
      <c r="L151" s="2"/>
    </row>
    <row r="152">
      <c r="L152" s="2"/>
    </row>
    <row r="153">
      <c r="L153" s="2"/>
    </row>
    <row r="154">
      <c r="L154" s="2"/>
    </row>
    <row r="155">
      <c r="L155" s="2"/>
    </row>
    <row r="156">
      <c r="L156" s="2"/>
    </row>
    <row r="157">
      <c r="L157" s="2"/>
    </row>
    <row r="158">
      <c r="L158" s="2"/>
    </row>
    <row r="159">
      <c r="L159" s="2"/>
    </row>
    <row r="160">
      <c r="L160" s="2"/>
    </row>
    <row r="161">
      <c r="L161" s="2"/>
    </row>
    <row r="162">
      <c r="L162" s="2"/>
    </row>
    <row r="163">
      <c r="L163" s="2"/>
    </row>
    <row r="164">
      <c r="L164" s="2"/>
    </row>
    <row r="165">
      <c r="L165" s="2"/>
    </row>
    <row r="166">
      <c r="L166" s="2"/>
    </row>
    <row r="167">
      <c r="L167" s="2"/>
    </row>
    <row r="168">
      <c r="L168" s="2"/>
    </row>
    <row r="169">
      <c r="L169" s="2"/>
    </row>
    <row r="170">
      <c r="L170" s="2"/>
    </row>
    <row r="171">
      <c r="L171" s="2"/>
    </row>
    <row r="172">
      <c r="L172" s="2"/>
    </row>
    <row r="173">
      <c r="L173" s="2"/>
    </row>
    <row r="174">
      <c r="L174" s="2"/>
    </row>
    <row r="175">
      <c r="L175" s="2"/>
    </row>
    <row r="176">
      <c r="L176" s="2"/>
    </row>
    <row r="177">
      <c r="L177" s="2"/>
    </row>
    <row r="178">
      <c r="L178" s="2"/>
    </row>
    <row r="179">
      <c r="L179" s="2"/>
    </row>
    <row r="180">
      <c r="L180" s="2"/>
    </row>
    <row r="181">
      <c r="L181" s="2"/>
    </row>
    <row r="182">
      <c r="L182" s="2"/>
    </row>
    <row r="183">
      <c r="L183" s="2"/>
    </row>
    <row r="184">
      <c r="L184" s="2"/>
    </row>
    <row r="185">
      <c r="L185" s="2"/>
    </row>
    <row r="186">
      <c r="L186" s="2"/>
    </row>
    <row r="187">
      <c r="L187" s="2"/>
    </row>
    <row r="188">
      <c r="L188" s="2"/>
    </row>
    <row r="189">
      <c r="L189" s="2"/>
    </row>
    <row r="190">
      <c r="L190" s="2"/>
    </row>
    <row r="191">
      <c r="L191" s="2"/>
    </row>
    <row r="192">
      <c r="L192" s="2"/>
    </row>
    <row r="193">
      <c r="L193" s="2"/>
    </row>
    <row r="194">
      <c r="L194" s="2"/>
    </row>
    <row r="195">
      <c r="L195" s="2"/>
    </row>
    <row r="196">
      <c r="L196" s="2"/>
    </row>
    <row r="197">
      <c r="L197" s="2"/>
    </row>
    <row r="198">
      <c r="L198" s="2"/>
    </row>
    <row r="199">
      <c r="L199" s="2"/>
    </row>
    <row r="200">
      <c r="L200" s="2"/>
    </row>
    <row r="201">
      <c r="L201" s="2"/>
    </row>
    <row r="202">
      <c r="L202" s="2"/>
    </row>
    <row r="203">
      <c r="L203" s="2"/>
    </row>
    <row r="204">
      <c r="L204" s="2"/>
    </row>
    <row r="205">
      <c r="L205" s="2"/>
    </row>
    <row r="206">
      <c r="L206" s="2"/>
    </row>
    <row r="207">
      <c r="L207" s="2"/>
    </row>
    <row r="208">
      <c r="L208" s="2"/>
    </row>
    <row r="209">
      <c r="L209" s="2"/>
    </row>
    <row r="210">
      <c r="L210" s="2"/>
    </row>
    <row r="211">
      <c r="L211" s="2"/>
    </row>
    <row r="212">
      <c r="L212" s="2"/>
    </row>
    <row r="213">
      <c r="L213" s="2"/>
    </row>
    <row r="214">
      <c r="L214" s="2"/>
    </row>
    <row r="215">
      <c r="L215" s="2"/>
    </row>
    <row r="216">
      <c r="L216" s="2"/>
    </row>
    <row r="217">
      <c r="L217" s="2"/>
    </row>
    <row r="218">
      <c r="L218" s="2"/>
    </row>
    <row r="219">
      <c r="L219" s="2"/>
    </row>
    <row r="220">
      <c r="L220" s="2"/>
    </row>
    <row r="221">
      <c r="L221" s="2"/>
    </row>
    <row r="222">
      <c r="L222" s="2"/>
    </row>
    <row r="223">
      <c r="L223" s="2"/>
    </row>
    <row r="224">
      <c r="L224" s="2"/>
    </row>
    <row r="225">
      <c r="L225" s="2"/>
    </row>
    <row r="226">
      <c r="L226" s="2"/>
    </row>
    <row r="227">
      <c r="L227" s="2"/>
    </row>
    <row r="228">
      <c r="L228" s="2"/>
    </row>
    <row r="229">
      <c r="L229" s="2"/>
    </row>
    <row r="230">
      <c r="L230" s="2"/>
    </row>
    <row r="231">
      <c r="L231" s="2"/>
    </row>
    <row r="232">
      <c r="L232" s="2"/>
    </row>
    <row r="233">
      <c r="L233" s="2"/>
    </row>
    <row r="234">
      <c r="L234" s="2"/>
    </row>
    <row r="235">
      <c r="L235" s="2"/>
    </row>
    <row r="236">
      <c r="L236" s="2"/>
    </row>
    <row r="237">
      <c r="L237" s="2"/>
    </row>
    <row r="238">
      <c r="L238" s="2"/>
    </row>
    <row r="239">
      <c r="L239" s="2"/>
    </row>
    <row r="240">
      <c r="L240" s="2"/>
    </row>
    <row r="241">
      <c r="L241" s="2"/>
    </row>
    <row r="242">
      <c r="L242" s="2"/>
    </row>
    <row r="243">
      <c r="L243" s="2"/>
    </row>
    <row r="244">
      <c r="L244" s="2"/>
    </row>
    <row r="245">
      <c r="L245" s="2"/>
    </row>
    <row r="246">
      <c r="L246" s="2"/>
    </row>
    <row r="247">
      <c r="L247" s="2"/>
    </row>
    <row r="248">
      <c r="L248" s="2"/>
    </row>
    <row r="249">
      <c r="L249" s="2"/>
    </row>
    <row r="250">
      <c r="L250" s="2"/>
    </row>
    <row r="251">
      <c r="L251" s="2"/>
    </row>
    <row r="252">
      <c r="L252" s="2"/>
    </row>
    <row r="253">
      <c r="L253" s="2"/>
    </row>
    <row r="254">
      <c r="L254" s="2"/>
    </row>
    <row r="255">
      <c r="L255" s="2"/>
    </row>
    <row r="256">
      <c r="L256" s="2"/>
    </row>
    <row r="257">
      <c r="L257" s="2"/>
    </row>
    <row r="258">
      <c r="L258" s="2"/>
    </row>
    <row r="259">
      <c r="L259" s="2"/>
    </row>
    <row r="260">
      <c r="L260" s="2"/>
    </row>
    <row r="261">
      <c r="L261" s="2"/>
    </row>
    <row r="262">
      <c r="L262" s="2"/>
    </row>
    <row r="263">
      <c r="L263" s="2"/>
    </row>
    <row r="264">
      <c r="L264" s="2"/>
    </row>
    <row r="265">
      <c r="L265" s="2"/>
    </row>
    <row r="266">
      <c r="L266" s="2"/>
    </row>
    <row r="267">
      <c r="L267" s="2"/>
    </row>
    <row r="268">
      <c r="L268" s="2"/>
    </row>
    <row r="269">
      <c r="L269" s="2"/>
    </row>
    <row r="270">
      <c r="L270" s="2"/>
    </row>
    <row r="271">
      <c r="L271" s="2"/>
    </row>
    <row r="272">
      <c r="L272" s="2"/>
    </row>
    <row r="273">
      <c r="L273" s="2"/>
    </row>
    <row r="274">
      <c r="L274" s="2"/>
    </row>
    <row r="275">
      <c r="L275" s="2"/>
    </row>
    <row r="276">
      <c r="L276" s="2"/>
    </row>
    <row r="277">
      <c r="L277" s="2"/>
    </row>
    <row r="278">
      <c r="L278" s="2"/>
    </row>
    <row r="279">
      <c r="L279" s="2"/>
    </row>
    <row r="280">
      <c r="L280" s="2"/>
    </row>
    <row r="281">
      <c r="L281" s="2"/>
    </row>
    <row r="282">
      <c r="L282" s="2"/>
    </row>
    <row r="283">
      <c r="L283" s="2"/>
    </row>
    <row r="284">
      <c r="L284" s="2"/>
    </row>
    <row r="285">
      <c r="L285" s="2"/>
    </row>
    <row r="286">
      <c r="L286" s="2"/>
    </row>
    <row r="287">
      <c r="L287" s="2"/>
    </row>
    <row r="288">
      <c r="L288" s="2"/>
    </row>
    <row r="289">
      <c r="L289" s="2"/>
    </row>
    <row r="290">
      <c r="L290" s="2"/>
    </row>
    <row r="291">
      <c r="L291" s="2"/>
    </row>
    <row r="292">
      <c r="L292" s="2"/>
    </row>
    <row r="293">
      <c r="L293" s="2"/>
    </row>
    <row r="294">
      <c r="L294" s="2"/>
    </row>
    <row r="295">
      <c r="L295" s="2"/>
    </row>
    <row r="296">
      <c r="L296" s="2"/>
    </row>
    <row r="297">
      <c r="L297" s="2"/>
    </row>
    <row r="298">
      <c r="L298" s="2"/>
    </row>
    <row r="299">
      <c r="L299" s="2"/>
    </row>
    <row r="300">
      <c r="L300" s="2"/>
    </row>
    <row r="301">
      <c r="L301" s="2"/>
    </row>
    <row r="302">
      <c r="L302" s="2"/>
    </row>
    <row r="303">
      <c r="L303" s="2"/>
    </row>
    <row r="304">
      <c r="L304" s="2"/>
    </row>
    <row r="305">
      <c r="L305" s="2"/>
    </row>
    <row r="306">
      <c r="L306" s="2"/>
    </row>
    <row r="307">
      <c r="L307" s="2"/>
    </row>
    <row r="308">
      <c r="L308" s="2"/>
    </row>
    <row r="309">
      <c r="L309" s="2"/>
    </row>
    <row r="310">
      <c r="L310" s="2"/>
    </row>
    <row r="311">
      <c r="L311" s="2"/>
    </row>
    <row r="312">
      <c r="L312" s="2"/>
    </row>
    <row r="313">
      <c r="L313" s="2"/>
    </row>
    <row r="314">
      <c r="L314" s="2"/>
    </row>
    <row r="315">
      <c r="L315" s="2"/>
    </row>
    <row r="316">
      <c r="L316" s="2"/>
    </row>
    <row r="317">
      <c r="L317" s="2"/>
    </row>
    <row r="318">
      <c r="L318" s="2"/>
    </row>
    <row r="319">
      <c r="L319" s="2"/>
    </row>
    <row r="320">
      <c r="L320" s="2"/>
    </row>
    <row r="321">
      <c r="L321" s="2"/>
    </row>
    <row r="322">
      <c r="L322" s="2"/>
    </row>
    <row r="323">
      <c r="L323" s="2"/>
    </row>
    <row r="324">
      <c r="L324" s="2"/>
    </row>
    <row r="325">
      <c r="L325" s="2"/>
    </row>
    <row r="326">
      <c r="L326" s="2"/>
    </row>
    <row r="327">
      <c r="L327" s="2"/>
    </row>
    <row r="328">
      <c r="L328" s="2"/>
    </row>
    <row r="329">
      <c r="L329" s="2"/>
    </row>
    <row r="330">
      <c r="L330" s="2"/>
    </row>
    <row r="331">
      <c r="L331" s="2"/>
    </row>
    <row r="332">
      <c r="L332" s="2"/>
    </row>
    <row r="333">
      <c r="L333" s="2"/>
    </row>
    <row r="334">
      <c r="L334" s="2"/>
    </row>
    <row r="335">
      <c r="L335" s="2"/>
    </row>
    <row r="336">
      <c r="L336" s="2"/>
    </row>
    <row r="337">
      <c r="L337" s="2"/>
    </row>
    <row r="338">
      <c r="L338" s="2"/>
    </row>
    <row r="339">
      <c r="L339" s="2"/>
    </row>
    <row r="340">
      <c r="L340" s="2"/>
    </row>
    <row r="341">
      <c r="L341" s="2"/>
    </row>
    <row r="342">
      <c r="L342" s="2"/>
    </row>
    <row r="343">
      <c r="L343" s="2"/>
    </row>
    <row r="344">
      <c r="L344" s="2"/>
    </row>
    <row r="345">
      <c r="L345" s="2"/>
    </row>
    <row r="346">
      <c r="L346" s="2"/>
    </row>
    <row r="347">
      <c r="L347" s="2"/>
    </row>
    <row r="348">
      <c r="L348" s="2"/>
    </row>
    <row r="349">
      <c r="L349" s="2"/>
    </row>
    <row r="350">
      <c r="L350" s="2"/>
    </row>
    <row r="351">
      <c r="L351" s="2"/>
    </row>
    <row r="352">
      <c r="L352" s="2"/>
    </row>
    <row r="353">
      <c r="L353" s="2"/>
    </row>
    <row r="354">
      <c r="L354" s="2"/>
    </row>
    <row r="355">
      <c r="L355" s="2"/>
    </row>
    <row r="356">
      <c r="L356" s="2"/>
    </row>
    <row r="357">
      <c r="L357" s="2"/>
    </row>
    <row r="358">
      <c r="L358" s="2"/>
    </row>
    <row r="359">
      <c r="L359" s="2"/>
    </row>
    <row r="360">
      <c r="L360" s="2"/>
    </row>
    <row r="361">
      <c r="L361" s="2"/>
    </row>
    <row r="362">
      <c r="L362" s="2"/>
    </row>
    <row r="363">
      <c r="L363" s="2"/>
    </row>
    <row r="364">
      <c r="L364" s="2"/>
    </row>
    <row r="365">
      <c r="L365" s="2"/>
    </row>
    <row r="366">
      <c r="L366" s="2"/>
    </row>
    <row r="367">
      <c r="L367" s="2"/>
    </row>
    <row r="368">
      <c r="L368" s="2"/>
    </row>
    <row r="369">
      <c r="L369" s="2"/>
    </row>
    <row r="370">
      <c r="L370" s="2"/>
    </row>
    <row r="371">
      <c r="L371" s="2"/>
    </row>
    <row r="372">
      <c r="L372" s="2"/>
    </row>
    <row r="373">
      <c r="L373" s="2"/>
    </row>
    <row r="374">
      <c r="L374" s="2"/>
    </row>
    <row r="375">
      <c r="L375" s="2"/>
    </row>
    <row r="376">
      <c r="L376" s="2"/>
    </row>
    <row r="377">
      <c r="L377" s="2"/>
    </row>
    <row r="378">
      <c r="L378" s="2"/>
    </row>
    <row r="379">
      <c r="L379" s="2"/>
    </row>
    <row r="380">
      <c r="L380" s="2"/>
    </row>
    <row r="381">
      <c r="L381" s="2"/>
    </row>
    <row r="382">
      <c r="L382" s="2"/>
    </row>
    <row r="383">
      <c r="L383" s="2"/>
    </row>
    <row r="384">
      <c r="L384" s="2"/>
    </row>
    <row r="385">
      <c r="L385" s="2"/>
    </row>
    <row r="386">
      <c r="L386" s="2"/>
    </row>
    <row r="387">
      <c r="L387" s="2"/>
    </row>
    <row r="388">
      <c r="L388" s="2"/>
    </row>
    <row r="389">
      <c r="L389" s="2"/>
    </row>
    <row r="390">
      <c r="L390" s="2"/>
    </row>
    <row r="391">
      <c r="L391" s="2"/>
    </row>
    <row r="392">
      <c r="L392" s="2"/>
    </row>
    <row r="393">
      <c r="L393" s="2"/>
    </row>
    <row r="394">
      <c r="L394" s="2"/>
    </row>
    <row r="395">
      <c r="L395" s="2"/>
    </row>
    <row r="396">
      <c r="L396" s="2"/>
    </row>
    <row r="397">
      <c r="L397" s="2"/>
    </row>
    <row r="398">
      <c r="L398" s="2"/>
    </row>
    <row r="399">
      <c r="L399" s="2"/>
    </row>
    <row r="400">
      <c r="L400" s="2"/>
    </row>
    <row r="401">
      <c r="L401" s="2"/>
    </row>
    <row r="402">
      <c r="L402" s="2"/>
    </row>
    <row r="403">
      <c r="L403" s="2"/>
    </row>
    <row r="404">
      <c r="L404" s="2"/>
    </row>
    <row r="405">
      <c r="L405" s="2"/>
    </row>
    <row r="406">
      <c r="L406" s="2"/>
    </row>
    <row r="407">
      <c r="L407" s="2"/>
    </row>
    <row r="408">
      <c r="L408" s="2"/>
    </row>
    <row r="409">
      <c r="L409" s="2"/>
    </row>
    <row r="410">
      <c r="L410" s="2"/>
    </row>
    <row r="411">
      <c r="L411" s="2"/>
    </row>
    <row r="412">
      <c r="L412" s="2"/>
    </row>
    <row r="413">
      <c r="L413" s="2"/>
    </row>
    <row r="414">
      <c r="L414" s="2"/>
    </row>
    <row r="415">
      <c r="L415" s="2"/>
    </row>
    <row r="416">
      <c r="L416" s="2"/>
    </row>
    <row r="417">
      <c r="L417" s="2"/>
    </row>
    <row r="418">
      <c r="L418" s="2"/>
    </row>
    <row r="419">
      <c r="L419" s="2"/>
    </row>
    <row r="420">
      <c r="L420" s="2"/>
    </row>
    <row r="421">
      <c r="L421" s="2"/>
    </row>
    <row r="422">
      <c r="L422" s="2"/>
    </row>
    <row r="423">
      <c r="L423" s="2"/>
    </row>
    <row r="424">
      <c r="L424" s="2"/>
    </row>
    <row r="425">
      <c r="L425" s="2"/>
    </row>
    <row r="426">
      <c r="L426" s="2"/>
    </row>
    <row r="427">
      <c r="L427" s="2"/>
    </row>
    <row r="428">
      <c r="L428" s="2"/>
    </row>
    <row r="429">
      <c r="L429" s="2"/>
    </row>
    <row r="430">
      <c r="L430" s="2"/>
    </row>
    <row r="431">
      <c r="L431" s="2"/>
    </row>
    <row r="432">
      <c r="L432" s="2"/>
    </row>
    <row r="433">
      <c r="L433" s="2"/>
    </row>
    <row r="434">
      <c r="L434" s="2"/>
    </row>
    <row r="435">
      <c r="L435" s="2"/>
    </row>
    <row r="436">
      <c r="L436" s="2"/>
    </row>
    <row r="437">
      <c r="L437" s="2"/>
    </row>
    <row r="438">
      <c r="L438" s="2"/>
    </row>
    <row r="439">
      <c r="L439" s="2"/>
    </row>
    <row r="440">
      <c r="L440" s="2"/>
    </row>
    <row r="441">
      <c r="L441" s="2"/>
    </row>
    <row r="442">
      <c r="L442" s="2"/>
    </row>
    <row r="443">
      <c r="L443" s="2"/>
    </row>
    <row r="444">
      <c r="L444" s="2"/>
    </row>
    <row r="445">
      <c r="L445" s="2"/>
    </row>
    <row r="446">
      <c r="L446" s="2"/>
    </row>
    <row r="447">
      <c r="L447" s="2"/>
    </row>
    <row r="448">
      <c r="L448" s="2"/>
    </row>
    <row r="449">
      <c r="L449" s="2"/>
    </row>
    <row r="450">
      <c r="L450" s="2"/>
    </row>
    <row r="451">
      <c r="L451" s="2"/>
    </row>
    <row r="452">
      <c r="L452" s="2"/>
    </row>
    <row r="453">
      <c r="L453" s="2"/>
    </row>
    <row r="454">
      <c r="L454" s="2"/>
    </row>
    <row r="455">
      <c r="L455" s="2"/>
    </row>
    <row r="456">
      <c r="L456" s="2"/>
    </row>
    <row r="457">
      <c r="L457" s="2"/>
    </row>
    <row r="458">
      <c r="L458" s="2"/>
    </row>
    <row r="459">
      <c r="L459" s="2"/>
    </row>
    <row r="460">
      <c r="L460" s="2"/>
    </row>
    <row r="461">
      <c r="L461" s="2"/>
    </row>
    <row r="462">
      <c r="L462" s="2"/>
    </row>
    <row r="463">
      <c r="L463" s="2"/>
    </row>
    <row r="464">
      <c r="L464" s="2"/>
    </row>
    <row r="465">
      <c r="L465" s="2"/>
    </row>
    <row r="466">
      <c r="L466" s="2"/>
    </row>
    <row r="467">
      <c r="L467" s="2"/>
    </row>
    <row r="468">
      <c r="L468" s="2"/>
    </row>
    <row r="469">
      <c r="L469" s="2"/>
    </row>
    <row r="470">
      <c r="L470" s="2"/>
    </row>
    <row r="471">
      <c r="L471" s="2"/>
    </row>
    <row r="472">
      <c r="L472" s="2"/>
    </row>
    <row r="473">
      <c r="L473" s="2"/>
    </row>
    <row r="474">
      <c r="L474" s="2"/>
    </row>
    <row r="475">
      <c r="L475" s="2"/>
    </row>
    <row r="476">
      <c r="L476" s="2"/>
    </row>
    <row r="477">
      <c r="L477" s="2"/>
    </row>
    <row r="478">
      <c r="L478" s="2"/>
    </row>
    <row r="479">
      <c r="L479" s="2"/>
    </row>
    <row r="480">
      <c r="L480" s="2"/>
    </row>
    <row r="481">
      <c r="L481" s="2"/>
    </row>
    <row r="482">
      <c r="L482" s="2"/>
    </row>
    <row r="483">
      <c r="L483" s="2"/>
    </row>
    <row r="484">
      <c r="L484" s="2"/>
    </row>
    <row r="485">
      <c r="L485" s="2"/>
    </row>
    <row r="486">
      <c r="L486" s="2"/>
    </row>
    <row r="487">
      <c r="L487" s="2"/>
    </row>
    <row r="488">
      <c r="L488" s="2"/>
    </row>
    <row r="489">
      <c r="L489" s="2"/>
    </row>
    <row r="490">
      <c r="L490" s="2"/>
    </row>
    <row r="491">
      <c r="L491" s="2"/>
    </row>
    <row r="492">
      <c r="L492" s="2"/>
    </row>
    <row r="493">
      <c r="L493" s="2"/>
    </row>
    <row r="494">
      <c r="L494" s="2"/>
    </row>
    <row r="495">
      <c r="L495" s="2"/>
    </row>
    <row r="496">
      <c r="L496" s="2"/>
    </row>
    <row r="497">
      <c r="L497" s="2"/>
    </row>
    <row r="498">
      <c r="L498" s="2"/>
    </row>
    <row r="499">
      <c r="L499" s="2"/>
    </row>
    <row r="500">
      <c r="L500" s="2"/>
    </row>
    <row r="501">
      <c r="L501" s="2"/>
    </row>
    <row r="502">
      <c r="L502" s="2"/>
    </row>
    <row r="503">
      <c r="L503" s="2"/>
    </row>
    <row r="504">
      <c r="L504" s="2"/>
    </row>
    <row r="505">
      <c r="L505" s="2"/>
    </row>
    <row r="506">
      <c r="L506" s="2"/>
    </row>
    <row r="507">
      <c r="L507" s="2"/>
    </row>
    <row r="508">
      <c r="L508" s="2"/>
    </row>
    <row r="509">
      <c r="L509" s="2"/>
    </row>
    <row r="510">
      <c r="L510" s="2"/>
    </row>
    <row r="511">
      <c r="L511" s="2"/>
    </row>
    <row r="512">
      <c r="L512" s="2"/>
    </row>
    <row r="513">
      <c r="L513" s="2"/>
    </row>
    <row r="514">
      <c r="L514" s="2"/>
    </row>
    <row r="515">
      <c r="L515" s="2"/>
    </row>
    <row r="516">
      <c r="L516" s="2"/>
    </row>
    <row r="517">
      <c r="L517" s="2"/>
    </row>
    <row r="518">
      <c r="L518" s="2"/>
    </row>
    <row r="519">
      <c r="L519" s="2"/>
    </row>
    <row r="520">
      <c r="L520" s="2"/>
    </row>
    <row r="521">
      <c r="L521" s="2"/>
    </row>
    <row r="522">
      <c r="L522" s="2"/>
    </row>
    <row r="523">
      <c r="L523" s="2"/>
    </row>
    <row r="524">
      <c r="L524" s="2"/>
    </row>
    <row r="525">
      <c r="L525" s="2"/>
    </row>
    <row r="526">
      <c r="L526" s="2"/>
    </row>
    <row r="527">
      <c r="L527" s="2"/>
    </row>
    <row r="528">
      <c r="L528" s="2"/>
    </row>
    <row r="529">
      <c r="L529" s="2"/>
    </row>
    <row r="530">
      <c r="L530" s="2"/>
    </row>
    <row r="531">
      <c r="L531" s="2"/>
    </row>
    <row r="532">
      <c r="L532" s="2"/>
    </row>
    <row r="533">
      <c r="L533" s="2"/>
    </row>
    <row r="534">
      <c r="L534" s="2"/>
    </row>
    <row r="535">
      <c r="L535" s="2"/>
    </row>
    <row r="536">
      <c r="L536" s="2"/>
    </row>
    <row r="537">
      <c r="L537" s="2"/>
    </row>
    <row r="538">
      <c r="L538" s="2"/>
    </row>
    <row r="539">
      <c r="L539" s="2"/>
    </row>
    <row r="540">
      <c r="L540" s="2"/>
    </row>
    <row r="541">
      <c r="L541" s="2"/>
    </row>
    <row r="542">
      <c r="L542" s="2"/>
    </row>
    <row r="543">
      <c r="L543" s="2"/>
    </row>
    <row r="544">
      <c r="L544" s="2"/>
    </row>
    <row r="545">
      <c r="L545" s="2"/>
    </row>
    <row r="546">
      <c r="L546" s="2"/>
    </row>
    <row r="547">
      <c r="L547" s="2"/>
    </row>
    <row r="548">
      <c r="L548" s="2"/>
    </row>
    <row r="549">
      <c r="L549" s="2"/>
    </row>
    <row r="550">
      <c r="L550" s="2"/>
    </row>
    <row r="551">
      <c r="L551" s="2"/>
    </row>
    <row r="552">
      <c r="L552" s="2"/>
    </row>
    <row r="553">
      <c r="L553" s="2"/>
    </row>
    <row r="554">
      <c r="L554" s="2"/>
    </row>
    <row r="555">
      <c r="L555" s="2"/>
    </row>
    <row r="556">
      <c r="L556" s="2"/>
    </row>
    <row r="557">
      <c r="L557" s="2"/>
    </row>
    <row r="558">
      <c r="L558" s="2"/>
    </row>
    <row r="559">
      <c r="L559" s="2"/>
    </row>
    <row r="560">
      <c r="L560" s="2"/>
    </row>
    <row r="561">
      <c r="L561" s="2"/>
    </row>
    <row r="562">
      <c r="L562" s="2"/>
    </row>
    <row r="563">
      <c r="L563" s="2"/>
    </row>
    <row r="564">
      <c r="L564" s="2"/>
    </row>
    <row r="565">
      <c r="L565" s="2"/>
    </row>
    <row r="566">
      <c r="L566" s="2"/>
    </row>
    <row r="567">
      <c r="L567" s="2"/>
    </row>
    <row r="568">
      <c r="L568" s="2"/>
    </row>
    <row r="569">
      <c r="L569" s="2"/>
    </row>
    <row r="570">
      <c r="L570" s="2"/>
    </row>
    <row r="571">
      <c r="L571" s="2"/>
    </row>
    <row r="572">
      <c r="L572" s="2"/>
    </row>
    <row r="573">
      <c r="L573" s="2"/>
    </row>
    <row r="574">
      <c r="L574" s="2"/>
    </row>
    <row r="575">
      <c r="L575" s="2"/>
    </row>
    <row r="576">
      <c r="L576" s="2"/>
    </row>
    <row r="577">
      <c r="L577" s="2"/>
    </row>
    <row r="578">
      <c r="L578" s="2"/>
    </row>
    <row r="579">
      <c r="L579" s="2"/>
    </row>
    <row r="580">
      <c r="L580" s="2"/>
    </row>
    <row r="581">
      <c r="L581" s="2"/>
    </row>
    <row r="582">
      <c r="L582" s="2"/>
    </row>
    <row r="583">
      <c r="L583" s="2"/>
    </row>
    <row r="584">
      <c r="L584" s="2"/>
    </row>
    <row r="585">
      <c r="L585" s="2"/>
    </row>
    <row r="586">
      <c r="L586" s="2"/>
    </row>
    <row r="587">
      <c r="L587" s="2"/>
    </row>
    <row r="588">
      <c r="L588" s="2"/>
    </row>
    <row r="589">
      <c r="L589" s="2"/>
    </row>
    <row r="590">
      <c r="L590" s="2"/>
    </row>
    <row r="591">
      <c r="L591" s="2"/>
    </row>
    <row r="592">
      <c r="L592" s="2"/>
    </row>
    <row r="593">
      <c r="L593" s="2"/>
    </row>
    <row r="594">
      <c r="L594" s="2"/>
    </row>
    <row r="595">
      <c r="L595" s="2"/>
    </row>
    <row r="596">
      <c r="L596" s="2"/>
    </row>
    <row r="597">
      <c r="L597" s="2"/>
    </row>
    <row r="598">
      <c r="L598" s="2"/>
    </row>
    <row r="599">
      <c r="L599" s="2"/>
    </row>
    <row r="600">
      <c r="L600" s="2"/>
    </row>
    <row r="601">
      <c r="L601" s="2"/>
    </row>
    <row r="602">
      <c r="L602" s="2"/>
    </row>
    <row r="603">
      <c r="L603" s="2"/>
    </row>
    <row r="604">
      <c r="L604" s="2"/>
    </row>
    <row r="605">
      <c r="L605" s="2"/>
    </row>
    <row r="606">
      <c r="L606" s="2"/>
    </row>
    <row r="607">
      <c r="L607" s="2"/>
    </row>
    <row r="608">
      <c r="L608" s="2"/>
    </row>
    <row r="609">
      <c r="L609" s="2"/>
    </row>
    <row r="610">
      <c r="L610" s="2"/>
    </row>
    <row r="611">
      <c r="L611" s="2"/>
    </row>
    <row r="612">
      <c r="L612" s="2"/>
    </row>
    <row r="613">
      <c r="L613" s="2"/>
    </row>
    <row r="614">
      <c r="L614" s="2"/>
    </row>
    <row r="615">
      <c r="L615" s="2"/>
    </row>
    <row r="616">
      <c r="L616" s="2"/>
    </row>
    <row r="617">
      <c r="L617" s="2"/>
    </row>
    <row r="618">
      <c r="L618" s="2"/>
    </row>
    <row r="619">
      <c r="L619" s="2"/>
    </row>
    <row r="620">
      <c r="L620" s="2"/>
    </row>
    <row r="621">
      <c r="L621" s="2"/>
    </row>
    <row r="622">
      <c r="L622" s="2"/>
    </row>
    <row r="623">
      <c r="L623" s="2"/>
    </row>
    <row r="624">
      <c r="L624" s="2"/>
    </row>
    <row r="625">
      <c r="L625" s="2"/>
    </row>
    <row r="626">
      <c r="L626" s="2"/>
    </row>
    <row r="627">
      <c r="L627" s="2"/>
    </row>
    <row r="628">
      <c r="L628" s="2"/>
    </row>
    <row r="629">
      <c r="L629" s="2"/>
    </row>
    <row r="630">
      <c r="L630" s="2"/>
    </row>
    <row r="631">
      <c r="L631" s="2"/>
    </row>
    <row r="632">
      <c r="L632" s="2"/>
    </row>
    <row r="633">
      <c r="L633" s="2"/>
    </row>
    <row r="634">
      <c r="L634" s="2"/>
    </row>
    <row r="635">
      <c r="L635" s="2"/>
    </row>
    <row r="636">
      <c r="L636" s="2"/>
    </row>
    <row r="637">
      <c r="L637" s="2"/>
    </row>
    <row r="638">
      <c r="L638" s="2"/>
    </row>
    <row r="639">
      <c r="L639" s="2"/>
    </row>
    <row r="640">
      <c r="L640" s="2"/>
    </row>
    <row r="641">
      <c r="L641" s="2"/>
    </row>
    <row r="642">
      <c r="L642" s="2"/>
    </row>
    <row r="643">
      <c r="L643" s="2"/>
    </row>
    <row r="644">
      <c r="L644" s="2"/>
    </row>
    <row r="645">
      <c r="L645" s="2"/>
    </row>
    <row r="646">
      <c r="L646" s="2"/>
    </row>
    <row r="647">
      <c r="L647" s="2"/>
    </row>
    <row r="648">
      <c r="L648" s="2"/>
    </row>
    <row r="649">
      <c r="L649" s="2"/>
    </row>
    <row r="650">
      <c r="L650" s="2"/>
    </row>
    <row r="651">
      <c r="L651" s="2"/>
    </row>
    <row r="652">
      <c r="L652" s="2"/>
    </row>
    <row r="653">
      <c r="L653" s="2"/>
    </row>
    <row r="654">
      <c r="L654" s="2"/>
    </row>
    <row r="655">
      <c r="L655" s="2"/>
    </row>
    <row r="656">
      <c r="L656" s="2"/>
    </row>
    <row r="657">
      <c r="L657" s="2"/>
    </row>
    <row r="658">
      <c r="L658" s="2"/>
    </row>
    <row r="659">
      <c r="L659" s="2"/>
    </row>
    <row r="660">
      <c r="L660" s="2"/>
    </row>
    <row r="661">
      <c r="L661" s="2"/>
    </row>
    <row r="662">
      <c r="L662" s="2"/>
    </row>
    <row r="663">
      <c r="L663" s="2"/>
    </row>
    <row r="664">
      <c r="L664" s="2"/>
    </row>
    <row r="665">
      <c r="L665" s="2"/>
    </row>
    <row r="666">
      <c r="L666" s="2"/>
    </row>
    <row r="667">
      <c r="L667" s="2"/>
    </row>
    <row r="668">
      <c r="L668" s="2"/>
    </row>
    <row r="669">
      <c r="L669" s="2"/>
    </row>
    <row r="670">
      <c r="L670" s="2"/>
    </row>
    <row r="671">
      <c r="L671" s="2"/>
    </row>
    <row r="672">
      <c r="L672" s="2"/>
    </row>
    <row r="673">
      <c r="L673" s="2"/>
    </row>
    <row r="674">
      <c r="L674" s="2"/>
    </row>
    <row r="675">
      <c r="L675" s="2"/>
    </row>
    <row r="676">
      <c r="L676" s="2"/>
    </row>
    <row r="677">
      <c r="L677" s="2"/>
    </row>
    <row r="678">
      <c r="L678" s="2"/>
    </row>
    <row r="679">
      <c r="L679" s="2"/>
    </row>
    <row r="680">
      <c r="L680" s="2"/>
    </row>
    <row r="681">
      <c r="L681" s="2"/>
    </row>
    <row r="682">
      <c r="L682" s="2"/>
    </row>
    <row r="683">
      <c r="L683" s="2"/>
    </row>
    <row r="684">
      <c r="L684" s="2"/>
    </row>
    <row r="685">
      <c r="L685" s="2"/>
    </row>
    <row r="686">
      <c r="L686" s="2"/>
    </row>
    <row r="687">
      <c r="L687" s="2"/>
    </row>
    <row r="688">
      <c r="L688" s="2"/>
    </row>
    <row r="689">
      <c r="L689" s="2"/>
    </row>
    <row r="690">
      <c r="L690" s="2"/>
    </row>
    <row r="691">
      <c r="L691" s="2"/>
    </row>
    <row r="692">
      <c r="L692" s="2"/>
    </row>
    <row r="693">
      <c r="L693" s="2"/>
    </row>
    <row r="694">
      <c r="L694" s="2"/>
    </row>
    <row r="695">
      <c r="L695" s="2"/>
    </row>
    <row r="696">
      <c r="L696" s="2"/>
    </row>
    <row r="697">
      <c r="L697" s="2"/>
    </row>
    <row r="698">
      <c r="L698" s="2"/>
    </row>
    <row r="699">
      <c r="L699" s="2"/>
    </row>
    <row r="700">
      <c r="L700" s="2"/>
    </row>
    <row r="701">
      <c r="L701" s="2"/>
    </row>
    <row r="702">
      <c r="L702" s="2"/>
    </row>
    <row r="703">
      <c r="L703" s="2"/>
    </row>
    <row r="704">
      <c r="L704" s="2"/>
    </row>
    <row r="705">
      <c r="L705" s="2"/>
    </row>
    <row r="706">
      <c r="L706" s="2"/>
    </row>
    <row r="707">
      <c r="L707" s="2"/>
    </row>
    <row r="708">
      <c r="L708" s="2"/>
    </row>
    <row r="709">
      <c r="L709" s="2"/>
    </row>
    <row r="710">
      <c r="L710" s="2"/>
    </row>
    <row r="711">
      <c r="L711" s="2"/>
    </row>
    <row r="712">
      <c r="L712" s="2"/>
    </row>
    <row r="713">
      <c r="L713" s="2"/>
    </row>
    <row r="714">
      <c r="L714" s="2"/>
    </row>
    <row r="715">
      <c r="L715" s="2"/>
    </row>
    <row r="716">
      <c r="L716" s="2"/>
    </row>
    <row r="717">
      <c r="L717" s="2"/>
    </row>
    <row r="718">
      <c r="L718" s="2"/>
    </row>
    <row r="719">
      <c r="L719" s="2"/>
    </row>
    <row r="720">
      <c r="L720" s="2"/>
    </row>
    <row r="721">
      <c r="L721" s="2"/>
    </row>
    <row r="722">
      <c r="L722" s="2"/>
    </row>
    <row r="723">
      <c r="L723" s="2"/>
    </row>
    <row r="724">
      <c r="L724" s="2"/>
    </row>
    <row r="725">
      <c r="L725" s="2"/>
    </row>
    <row r="726">
      <c r="L726" s="2"/>
    </row>
    <row r="727">
      <c r="L727" s="2"/>
    </row>
    <row r="728">
      <c r="L728" s="2"/>
    </row>
    <row r="729">
      <c r="L729" s="2"/>
    </row>
    <row r="730">
      <c r="L730" s="2"/>
    </row>
    <row r="731">
      <c r="L731" s="2"/>
    </row>
    <row r="732">
      <c r="L732" s="2"/>
    </row>
    <row r="733">
      <c r="L733" s="2"/>
    </row>
    <row r="734">
      <c r="L734" s="2"/>
    </row>
    <row r="735">
      <c r="L735" s="2"/>
    </row>
    <row r="736">
      <c r="L736" s="2"/>
    </row>
    <row r="737">
      <c r="L737" s="2"/>
    </row>
    <row r="738">
      <c r="L738" s="2"/>
    </row>
    <row r="739">
      <c r="L739" s="2"/>
    </row>
    <row r="740">
      <c r="L740" s="2"/>
    </row>
    <row r="741">
      <c r="L741" s="2"/>
    </row>
    <row r="742">
      <c r="L742" s="2"/>
    </row>
    <row r="743">
      <c r="L743" s="2"/>
    </row>
    <row r="744">
      <c r="L744" s="2"/>
    </row>
    <row r="745">
      <c r="L745" s="2"/>
    </row>
    <row r="746">
      <c r="L746" s="2"/>
    </row>
    <row r="747">
      <c r="L747" s="2"/>
    </row>
    <row r="748">
      <c r="L748" s="2"/>
    </row>
    <row r="749">
      <c r="L749" s="2"/>
    </row>
    <row r="750">
      <c r="L750" s="2"/>
    </row>
    <row r="751">
      <c r="L751" s="2"/>
    </row>
    <row r="752">
      <c r="L752" s="2"/>
    </row>
    <row r="753">
      <c r="L753" s="2"/>
    </row>
    <row r="754">
      <c r="L754" s="2"/>
    </row>
    <row r="755">
      <c r="L755" s="2"/>
    </row>
    <row r="756">
      <c r="L756" s="2"/>
    </row>
    <row r="757">
      <c r="L757" s="2"/>
    </row>
    <row r="758">
      <c r="L758" s="2"/>
    </row>
    <row r="759">
      <c r="L759" s="2"/>
    </row>
    <row r="760">
      <c r="L760" s="2"/>
    </row>
    <row r="761">
      <c r="L761" s="2"/>
    </row>
    <row r="762">
      <c r="L762" s="2"/>
    </row>
    <row r="763">
      <c r="L763" s="2"/>
    </row>
    <row r="764">
      <c r="L764" s="2"/>
    </row>
    <row r="765">
      <c r="L765" s="2"/>
    </row>
    <row r="766">
      <c r="L766" s="2"/>
    </row>
    <row r="767">
      <c r="L767" s="2"/>
    </row>
    <row r="768">
      <c r="L768" s="2"/>
    </row>
    <row r="769">
      <c r="L769" s="2"/>
    </row>
    <row r="770">
      <c r="L770" s="2"/>
    </row>
    <row r="771">
      <c r="L771" s="2"/>
    </row>
    <row r="772">
      <c r="L772" s="2"/>
    </row>
    <row r="773">
      <c r="L773" s="2"/>
    </row>
    <row r="774">
      <c r="L774" s="2"/>
    </row>
    <row r="775">
      <c r="L775" s="2"/>
    </row>
    <row r="776">
      <c r="L776" s="2"/>
    </row>
    <row r="777">
      <c r="L777" s="2"/>
    </row>
    <row r="778">
      <c r="L778" s="2"/>
    </row>
    <row r="779">
      <c r="L779" s="2"/>
    </row>
    <row r="780">
      <c r="L780" s="2"/>
    </row>
    <row r="781">
      <c r="L781" s="2"/>
    </row>
    <row r="782">
      <c r="L782" s="2"/>
    </row>
    <row r="783">
      <c r="L783" s="2"/>
    </row>
    <row r="784">
      <c r="L784" s="2"/>
    </row>
    <row r="785">
      <c r="L785" s="2"/>
    </row>
    <row r="786">
      <c r="L786" s="2"/>
    </row>
    <row r="787">
      <c r="L787" s="2"/>
    </row>
    <row r="788">
      <c r="L788" s="2"/>
    </row>
    <row r="789">
      <c r="L789" s="2"/>
    </row>
    <row r="790">
      <c r="L790" s="2"/>
    </row>
    <row r="791">
      <c r="L791" s="2"/>
    </row>
    <row r="792">
      <c r="L792" s="2"/>
    </row>
    <row r="793">
      <c r="L793" s="2"/>
    </row>
    <row r="794">
      <c r="L794" s="2"/>
    </row>
    <row r="795">
      <c r="L795" s="2"/>
    </row>
    <row r="796">
      <c r="L796" s="2"/>
    </row>
    <row r="797">
      <c r="L797" s="2"/>
    </row>
    <row r="798">
      <c r="L798" s="2"/>
    </row>
    <row r="799">
      <c r="L799" s="2"/>
    </row>
    <row r="800">
      <c r="L800" s="2"/>
    </row>
    <row r="801">
      <c r="L801" s="2"/>
    </row>
    <row r="802">
      <c r="L802" s="2"/>
    </row>
    <row r="803">
      <c r="L803" s="2"/>
    </row>
    <row r="804">
      <c r="L804" s="2"/>
    </row>
    <row r="805">
      <c r="L805" s="2"/>
    </row>
    <row r="806">
      <c r="L806" s="2"/>
    </row>
    <row r="807">
      <c r="L807" s="2"/>
    </row>
    <row r="808">
      <c r="L808" s="2"/>
    </row>
    <row r="809">
      <c r="L809" s="2"/>
    </row>
    <row r="810">
      <c r="L810" s="2"/>
    </row>
    <row r="811">
      <c r="L811" s="2"/>
    </row>
    <row r="812">
      <c r="L812" s="2"/>
    </row>
    <row r="813">
      <c r="L813" s="2"/>
    </row>
    <row r="814">
      <c r="L814" s="2"/>
    </row>
    <row r="815">
      <c r="L815" s="2"/>
    </row>
    <row r="816">
      <c r="L816" s="2"/>
    </row>
    <row r="817">
      <c r="L817" s="2"/>
    </row>
    <row r="818">
      <c r="L818" s="2"/>
    </row>
    <row r="819">
      <c r="L819" s="2"/>
    </row>
    <row r="820">
      <c r="L820" s="2"/>
    </row>
    <row r="821">
      <c r="L821" s="2"/>
    </row>
    <row r="822">
      <c r="L822" s="2"/>
    </row>
    <row r="823">
      <c r="L823" s="2"/>
    </row>
    <row r="824">
      <c r="L824" s="2"/>
    </row>
    <row r="825">
      <c r="L825" s="2"/>
    </row>
    <row r="826">
      <c r="L826" s="2"/>
    </row>
    <row r="827">
      <c r="L827" s="2"/>
    </row>
    <row r="828">
      <c r="L828" s="2"/>
    </row>
    <row r="829">
      <c r="L829" s="2"/>
    </row>
    <row r="830">
      <c r="L830" s="2"/>
    </row>
    <row r="831">
      <c r="L831" s="2"/>
    </row>
    <row r="832">
      <c r="L832" s="2"/>
    </row>
    <row r="833">
      <c r="L833" s="2"/>
    </row>
    <row r="834">
      <c r="L834" s="2"/>
    </row>
    <row r="835">
      <c r="L835" s="2"/>
    </row>
    <row r="836">
      <c r="L836" s="2"/>
    </row>
    <row r="837">
      <c r="L837" s="2"/>
    </row>
    <row r="838">
      <c r="L838" s="2"/>
    </row>
    <row r="839">
      <c r="L839" s="2"/>
    </row>
    <row r="840">
      <c r="L840" s="2"/>
    </row>
    <row r="841">
      <c r="L841" s="2"/>
    </row>
    <row r="842">
      <c r="L842" s="2"/>
    </row>
    <row r="843">
      <c r="L843" s="2"/>
    </row>
    <row r="844">
      <c r="L844" s="2"/>
    </row>
    <row r="845">
      <c r="L845" s="2"/>
    </row>
    <row r="846">
      <c r="L846" s="2"/>
    </row>
    <row r="847">
      <c r="L847" s="2"/>
    </row>
    <row r="848">
      <c r="L848" s="2"/>
    </row>
    <row r="849">
      <c r="L849" s="2"/>
    </row>
    <row r="850">
      <c r="L850" s="2"/>
    </row>
    <row r="851">
      <c r="L851" s="2"/>
    </row>
    <row r="852">
      <c r="L852" s="2"/>
    </row>
    <row r="853">
      <c r="L853" s="2"/>
    </row>
    <row r="854">
      <c r="L854" s="2"/>
    </row>
    <row r="855">
      <c r="L855" s="2"/>
    </row>
    <row r="856">
      <c r="L856" s="2"/>
    </row>
    <row r="857">
      <c r="L857" s="2"/>
    </row>
    <row r="858">
      <c r="L858" s="2"/>
    </row>
    <row r="859">
      <c r="L859" s="2"/>
    </row>
    <row r="860">
      <c r="L860" s="2"/>
    </row>
    <row r="861">
      <c r="L861" s="2"/>
    </row>
    <row r="862">
      <c r="L862" s="2"/>
    </row>
    <row r="863">
      <c r="L863" s="2"/>
    </row>
    <row r="864">
      <c r="L864" s="2"/>
    </row>
    <row r="865">
      <c r="L865" s="2"/>
    </row>
    <row r="866">
      <c r="L866" s="2"/>
    </row>
    <row r="867">
      <c r="L867" s="2"/>
    </row>
    <row r="868">
      <c r="L868" s="2"/>
    </row>
    <row r="869">
      <c r="L869" s="2"/>
    </row>
    <row r="870">
      <c r="L870" s="2"/>
    </row>
    <row r="871">
      <c r="L871" s="2"/>
    </row>
    <row r="872">
      <c r="L872" s="2"/>
    </row>
    <row r="873">
      <c r="L873" s="2"/>
    </row>
  </sheetData>
  <autoFilter ref="$A$1:$L$873">
    <sortState ref="A1:L873">
      <sortCondition descending="1" ref="L1:L873"/>
      <sortCondition ref="D1:D873"/>
    </sortState>
  </autoFil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hidden="1" min="6" max="6" width="22.38"/>
  </cols>
  <sheetData>
    <row r="1">
      <c r="A1" s="1" t="s">
        <v>19</v>
      </c>
      <c r="B1" s="1" t="s">
        <v>20</v>
      </c>
      <c r="C1" s="1" t="s">
        <v>21</v>
      </c>
      <c r="D1" s="1" t="s">
        <v>22</v>
      </c>
      <c r="E1" s="1" t="s">
        <v>23</v>
      </c>
      <c r="F1" s="1" t="s">
        <v>62</v>
      </c>
      <c r="G1" s="1" t="s">
        <v>1</v>
      </c>
      <c r="H1" s="1" t="s">
        <v>2</v>
      </c>
      <c r="I1" s="1" t="s">
        <v>3</v>
      </c>
      <c r="J1" s="1" t="s">
        <v>4</v>
      </c>
      <c r="K1" s="1" t="s">
        <v>5</v>
      </c>
      <c r="L1" s="5" t="s">
        <v>6</v>
      </c>
    </row>
    <row r="2">
      <c r="A2" s="1" t="s">
        <v>71</v>
      </c>
      <c r="B2" s="1" t="s">
        <v>72</v>
      </c>
      <c r="C2" s="1" t="s">
        <v>33</v>
      </c>
      <c r="D2" s="1">
        <v>49.0</v>
      </c>
      <c r="E2" s="1" t="s">
        <v>7</v>
      </c>
      <c r="F2" s="6" t="str">
        <f t="shared" ref="F2:F54" si="1">A2&amp;B2&amp;C2&amp;E2</f>
        <v>YukiChorneyFGCS</v>
      </c>
      <c r="G2" s="2">
        <f>sumif('Track 5K'!$F$2:$F$301,F2,'Track 5K'!$J$2:$J$301)</f>
        <v>55</v>
      </c>
      <c r="H2" s="3">
        <f>sumif(Luti!$F$2:$F$304,F2,Luti!$J$2:$J$304)</f>
        <v>60</v>
      </c>
      <c r="I2" s="3">
        <f>sumif(Sandown!$F$2:$F$302,F2,Sandown!$J$2:$J$302)</f>
        <v>0</v>
      </c>
      <c r="J2" s="3">
        <f>sumif('RT 10K'!$F$2:$F$300,F2,'RT 10K'!$J$2:$J$300)</f>
        <v>0</v>
      </c>
      <c r="K2" s="3">
        <f>sumif('Manch Half'!$F$2:$F$301,F2,'Manch Half'!$J$2:$J$301)</f>
        <v>90</v>
      </c>
      <c r="L2" s="2">
        <f t="shared" ref="L2:L54" si="2">sum(G2:K2)</f>
        <v>205</v>
      </c>
    </row>
    <row r="3">
      <c r="A3" s="1" t="s">
        <v>97</v>
      </c>
      <c r="B3" s="1" t="s">
        <v>98</v>
      </c>
      <c r="C3" s="1" t="s">
        <v>33</v>
      </c>
      <c r="D3" s="1">
        <v>43.0</v>
      </c>
      <c r="E3" s="1" t="s">
        <v>8</v>
      </c>
      <c r="F3" s="6" t="str">
        <f t="shared" si="1"/>
        <v>KirstenKortzFGDTC</v>
      </c>
      <c r="G3" s="2">
        <f>sumif('Track 5K'!$F$2:$F$301,F3,'Track 5K'!$J$2:$J$301)</f>
        <v>7.5</v>
      </c>
      <c r="H3" s="3">
        <f>sumif(Luti!$F$2:$F$304,F3,Luti!$J$2:$J$304)</f>
        <v>25</v>
      </c>
      <c r="I3" s="3">
        <f>sumif(Sandown!$F$2:$F$302,F3,Sandown!$J$2:$J$302)</f>
        <v>42.5</v>
      </c>
      <c r="J3" s="3">
        <f>sumif('RT 10K'!$F$2:$F$300,F3,'RT 10K'!$J$2:$J$300)</f>
        <v>20</v>
      </c>
      <c r="K3" s="3">
        <f>sumif('Manch Half'!$F$2:$F$301,F3,'Manch Half'!$J$2:$J$301)</f>
        <v>0</v>
      </c>
      <c r="L3" s="2">
        <f t="shared" si="2"/>
        <v>95</v>
      </c>
    </row>
    <row r="4">
      <c r="A4" s="1" t="s">
        <v>106</v>
      </c>
      <c r="B4" s="1" t="s">
        <v>107</v>
      </c>
      <c r="C4" s="1" t="s">
        <v>33</v>
      </c>
      <c r="D4" s="1">
        <v>48.0</v>
      </c>
      <c r="E4" s="1" t="s">
        <v>7</v>
      </c>
      <c r="F4" s="6" t="str">
        <f t="shared" si="1"/>
        <v>JillWhitneyFGCS</v>
      </c>
      <c r="G4" s="2">
        <f>sumif('Track 5K'!$F$2:$F$301,F4,'Track 5K'!$J$2:$J$301)</f>
        <v>0</v>
      </c>
      <c r="H4" s="3">
        <f>sumif(Luti!$F$2:$F$304,F4,Luti!$J$2:$J$304)</f>
        <v>23.75</v>
      </c>
      <c r="I4" s="3">
        <f>sumif(Sandown!$F$2:$F$302,F4,Sandown!$J$2:$J$302)</f>
        <v>0</v>
      </c>
      <c r="J4" s="3">
        <f>sumif('RT 10K'!$F$2:$F$300,F4,'RT 10K'!$J$2:$J$300)</f>
        <v>55</v>
      </c>
      <c r="K4" s="3">
        <f>sumif('Manch Half'!$F$2:$F$301,F4,'Manch Half'!$J$2:$J$301)</f>
        <v>0</v>
      </c>
      <c r="L4" s="2">
        <f t="shared" si="2"/>
        <v>78.75</v>
      </c>
    </row>
    <row r="5">
      <c r="A5" s="1" t="s">
        <v>56</v>
      </c>
      <c r="B5" s="1" t="s">
        <v>119</v>
      </c>
      <c r="C5" s="1" t="s">
        <v>33</v>
      </c>
      <c r="D5" s="1">
        <v>41.0</v>
      </c>
      <c r="E5" s="1" t="s">
        <v>10</v>
      </c>
      <c r="F5" s="6" t="str">
        <f t="shared" si="1"/>
        <v>EmilyRiviniusFMILL</v>
      </c>
      <c r="G5" s="2">
        <f>sumif('Track 5K'!$F$2:$F$301,F5,'Track 5K'!$J$2:$J$301)</f>
        <v>45</v>
      </c>
      <c r="H5" s="3">
        <f>sumif(Luti!$F$2:$F$304,F5,Luti!$J$2:$J$304)</f>
        <v>0</v>
      </c>
      <c r="I5" s="3">
        <f>sumif(Sandown!$F$2:$F$302,F5,Sandown!$J$2:$J$302)</f>
        <v>0</v>
      </c>
      <c r="J5" s="3">
        <f>sumif('RT 10K'!$F$2:$F$300,F5,'RT 10K'!$J$2:$J$300)</f>
        <v>0</v>
      </c>
      <c r="K5" s="3">
        <f>sumif('Manch Half'!$F$2:$F$301,F5,'Manch Half'!$J$2:$J$301)</f>
        <v>22.5</v>
      </c>
      <c r="L5" s="2">
        <f t="shared" si="2"/>
        <v>67.5</v>
      </c>
    </row>
    <row r="6">
      <c r="A6" s="1" t="s">
        <v>69</v>
      </c>
      <c r="B6" s="1" t="s">
        <v>130</v>
      </c>
      <c r="C6" s="1" t="s">
        <v>33</v>
      </c>
      <c r="D6" s="1">
        <v>44.0</v>
      </c>
      <c r="E6" s="1" t="s">
        <v>8</v>
      </c>
      <c r="F6" s="6" t="str">
        <f t="shared" si="1"/>
        <v>ElizabethBusteedFGDTC</v>
      </c>
      <c r="G6" s="2">
        <f>sumif('Track 5K'!$F$2:$F$301,F6,'Track 5K'!$J$2:$J$301)</f>
        <v>2.8125</v>
      </c>
      <c r="H6" s="3">
        <f>sumif(Luti!$F$2:$F$304,F6,Luti!$J$2:$J$304)</f>
        <v>5.9375</v>
      </c>
      <c r="I6" s="3">
        <f>sumif(Sandown!$F$2:$F$302,F6,Sandown!$J$2:$J$302)</f>
        <v>21.25</v>
      </c>
      <c r="J6" s="3">
        <f>sumif('RT 10K'!$F$2:$F$300,F6,'RT 10K'!$J$2:$J$300)</f>
        <v>21.25</v>
      </c>
      <c r="K6" s="3">
        <f>sumif('Manch Half'!$F$2:$F$301,F6,'Manch Half'!$J$2:$J$301)</f>
        <v>0</v>
      </c>
      <c r="L6" s="2">
        <f t="shared" si="2"/>
        <v>51.25</v>
      </c>
    </row>
    <row r="7">
      <c r="A7" s="1" t="s">
        <v>131</v>
      </c>
      <c r="B7" s="1" t="s">
        <v>132</v>
      </c>
      <c r="C7" s="1" t="s">
        <v>33</v>
      </c>
      <c r="D7" s="1">
        <v>46.0</v>
      </c>
      <c r="E7" s="1" t="s">
        <v>10</v>
      </c>
      <c r="F7" s="6" t="str">
        <f t="shared" si="1"/>
        <v>TammieRobieFMILL</v>
      </c>
      <c r="G7" s="2">
        <f>sumif('Track 5K'!$F$2:$F$301,F7,'Track 5K'!$J$2:$J$301)</f>
        <v>50</v>
      </c>
      <c r="H7" s="3">
        <f>sumif(Luti!$F$2:$F$304,F7,Luti!$J$2:$J$304)</f>
        <v>0</v>
      </c>
      <c r="I7" s="3">
        <f>sumif(Sandown!$F$2:$F$302,F7,Sandown!$J$2:$J$302)</f>
        <v>0</v>
      </c>
      <c r="J7" s="3">
        <f>sumif('RT 10K'!$F$2:$F$300,F7,'RT 10K'!$J$2:$J$300)</f>
        <v>0</v>
      </c>
      <c r="K7" s="3">
        <f>sumif('Manch Half'!$F$2:$F$301,F7,'Manch Half'!$J$2:$J$301)</f>
        <v>0</v>
      </c>
      <c r="L7" s="2">
        <f t="shared" si="2"/>
        <v>50</v>
      </c>
    </row>
    <row r="8">
      <c r="A8" s="1" t="s">
        <v>139</v>
      </c>
      <c r="B8" s="1" t="s">
        <v>149</v>
      </c>
      <c r="C8" s="1" t="s">
        <v>33</v>
      </c>
      <c r="D8" s="1">
        <v>40.0</v>
      </c>
      <c r="E8" s="1" t="s">
        <v>10</v>
      </c>
      <c r="F8" s="6" t="str">
        <f t="shared" si="1"/>
        <v>LindsayMitchellFMILL</v>
      </c>
      <c r="G8" s="2">
        <f>sumif('Track 5K'!$F$2:$F$301,F8,'Track 5K'!$J$2:$J$301)</f>
        <v>0</v>
      </c>
      <c r="H8" s="3">
        <f>sumif(Luti!$F$2:$F$304,F8,Luti!$J$2:$J$304)</f>
        <v>40</v>
      </c>
      <c r="I8" s="3">
        <f>sumif(Sandown!$F$2:$F$302,F8,Sandown!$J$2:$J$302)</f>
        <v>0</v>
      </c>
      <c r="J8" s="3">
        <f>sumif('RT 10K'!$F$2:$F$300,F8,'RT 10K'!$J$2:$J$300)</f>
        <v>0</v>
      </c>
      <c r="K8" s="3">
        <f>sumif('Manch Half'!$F$2:$F$301,F8,'Manch Half'!$J$2:$J$301)</f>
        <v>0</v>
      </c>
      <c r="L8" s="2">
        <f t="shared" si="2"/>
        <v>40</v>
      </c>
    </row>
    <row r="9">
      <c r="A9" s="1" t="s">
        <v>52</v>
      </c>
      <c r="B9" s="1" t="s">
        <v>53</v>
      </c>
      <c r="C9" s="1" t="s">
        <v>33</v>
      </c>
      <c r="D9" s="1">
        <v>47.0</v>
      </c>
      <c r="E9" s="1" t="s">
        <v>8</v>
      </c>
      <c r="F9" s="6" t="str">
        <f t="shared" si="1"/>
        <v>PriscillaCamardaFGDTC</v>
      </c>
      <c r="G9" s="2">
        <f>sumif('Track 5K'!$F$2:$F$301,F9,'Track 5K'!$J$2:$J$301)</f>
        <v>0.859375</v>
      </c>
      <c r="H9" s="3">
        <f>sumif(Luti!$F$2:$F$304,F9,Luti!$J$2:$J$304)</f>
        <v>2.96875</v>
      </c>
      <c r="I9" s="3">
        <f>sumif(Sandown!$F$2:$F$302,F9,Sandown!$J$2:$J$302)</f>
        <v>8.75</v>
      </c>
      <c r="J9" s="3">
        <f>sumif('RT 10K'!$F$2:$F$300,F9,'RT 10K'!$J$2:$J$300)</f>
        <v>15</v>
      </c>
      <c r="K9" s="3">
        <f>sumif('Manch Half'!$F$2:$F$301,F9,'Manch Half'!$J$2:$J$301)</f>
        <v>7.5</v>
      </c>
      <c r="L9" s="2">
        <f t="shared" si="2"/>
        <v>35.078125</v>
      </c>
    </row>
    <row r="10">
      <c r="A10" s="1" t="s">
        <v>157</v>
      </c>
      <c r="B10" s="1" t="s">
        <v>158</v>
      </c>
      <c r="C10" s="1" t="s">
        <v>33</v>
      </c>
      <c r="D10" s="1">
        <v>48.0</v>
      </c>
      <c r="E10" s="1" t="s">
        <v>8</v>
      </c>
      <c r="F10" s="6" t="str">
        <f t="shared" si="1"/>
        <v>AnnKingslandFGDTC</v>
      </c>
      <c r="G10" s="2">
        <f>sumif('Track 5K'!$F$2:$F$301,F10,'Track 5K'!$J$2:$J$301)</f>
        <v>0</v>
      </c>
      <c r="H10" s="3">
        <f>sumif(Luti!$F$2:$F$304,F10,Luti!$J$2:$J$304)</f>
        <v>0</v>
      </c>
      <c r="I10" s="3">
        <f>sumif(Sandown!$F$2:$F$302,F10,Sandown!$J$2:$J$302)</f>
        <v>30</v>
      </c>
      <c r="J10" s="3">
        <f>sumif('RT 10K'!$F$2:$F$300,F10,'RT 10K'!$J$2:$J$300)</f>
        <v>0</v>
      </c>
      <c r="K10" s="3">
        <f>sumif('Manch Half'!$F$2:$F$301,F10,'Manch Half'!$J$2:$J$301)</f>
        <v>0</v>
      </c>
      <c r="L10" s="2">
        <f t="shared" si="2"/>
        <v>30</v>
      </c>
    </row>
    <row r="11">
      <c r="A11" s="1" t="s">
        <v>161</v>
      </c>
      <c r="B11" s="1" t="s">
        <v>162</v>
      </c>
      <c r="C11" s="1" t="s">
        <v>33</v>
      </c>
      <c r="D11" s="1">
        <v>45.0</v>
      </c>
      <c r="E11" s="1" t="s">
        <v>9</v>
      </c>
      <c r="F11" s="6" t="str">
        <f t="shared" si="1"/>
        <v>YukikoBurnettFUVRC</v>
      </c>
      <c r="G11" s="2">
        <f>sumif('Track 5K'!$F$2:$F$301,F11,'Track 5K'!$J$2:$J$301)</f>
        <v>0</v>
      </c>
      <c r="H11" s="3">
        <f>sumif(Luti!$F$2:$F$304,F11,Luti!$J$2:$J$304)</f>
        <v>0</v>
      </c>
      <c r="I11" s="3">
        <f>sumif(Sandown!$F$2:$F$302,F11,Sandown!$J$2:$J$302)</f>
        <v>0</v>
      </c>
      <c r="J11" s="3">
        <f>sumif('RT 10K'!$F$2:$F$300,F11,'RT 10K'!$J$2:$J$300)</f>
        <v>30</v>
      </c>
      <c r="K11" s="3">
        <f>sumif('Manch Half'!$F$2:$F$301,F11,'Manch Half'!$J$2:$J$301)</f>
        <v>0</v>
      </c>
      <c r="L11" s="2">
        <f t="shared" si="2"/>
        <v>30</v>
      </c>
    </row>
    <row r="12">
      <c r="A12" s="1" t="s">
        <v>166</v>
      </c>
      <c r="B12" s="1" t="s">
        <v>167</v>
      </c>
      <c r="C12" s="1" t="s">
        <v>33</v>
      </c>
      <c r="D12" s="1">
        <v>46.0</v>
      </c>
      <c r="E12" s="1" t="s">
        <v>7</v>
      </c>
      <c r="F12" s="6" t="str">
        <f t="shared" si="1"/>
        <v>KellyAschbrennerFGCS</v>
      </c>
      <c r="G12" s="2">
        <f>sumif('Track 5K'!$F$2:$F$301,F12,'Track 5K'!$J$2:$J$301)</f>
        <v>3.125</v>
      </c>
      <c r="H12" s="3">
        <f>sumif(Luti!$F$2:$F$304,F12,Luti!$J$2:$J$304)</f>
        <v>0</v>
      </c>
      <c r="I12" s="3">
        <f>sumif(Sandown!$F$2:$F$302,F12,Sandown!$J$2:$J$302)</f>
        <v>22.5</v>
      </c>
      <c r="J12" s="3">
        <f>sumif('RT 10K'!$F$2:$F$300,F12,'RT 10K'!$J$2:$J$300)</f>
        <v>0</v>
      </c>
      <c r="K12" s="3">
        <f>sumif('Manch Half'!$F$2:$F$301,F12,'Manch Half'!$J$2:$J$301)</f>
        <v>0</v>
      </c>
      <c r="L12" s="2">
        <f t="shared" si="2"/>
        <v>25.625</v>
      </c>
    </row>
    <row r="13">
      <c r="A13" s="1" t="s">
        <v>177</v>
      </c>
      <c r="B13" s="1" t="s">
        <v>178</v>
      </c>
      <c r="C13" s="1" t="s">
        <v>33</v>
      </c>
      <c r="D13" s="1">
        <v>40.0</v>
      </c>
      <c r="E13" s="1" t="s">
        <v>9</v>
      </c>
      <c r="F13" s="6" t="str">
        <f t="shared" si="1"/>
        <v>MadelineBotheFUVRC</v>
      </c>
      <c r="G13" s="2">
        <f>sumif('Track 5K'!$F$2:$F$301,F13,'Track 5K'!$J$2:$J$301)</f>
        <v>0</v>
      </c>
      <c r="H13" s="3">
        <f>sumif(Luti!$F$2:$F$304,F13,Luti!$J$2:$J$304)</f>
        <v>0</v>
      </c>
      <c r="I13" s="3">
        <f>sumif(Sandown!$F$2:$F$302,F13,Sandown!$J$2:$J$302)</f>
        <v>0</v>
      </c>
      <c r="J13" s="3">
        <f>sumif('RT 10K'!$F$2:$F$300,F13,'RT 10K'!$J$2:$J$300)</f>
        <v>23.75</v>
      </c>
      <c r="K13" s="3">
        <f>sumif('Manch Half'!$F$2:$F$301,F13,'Manch Half'!$J$2:$J$301)</f>
        <v>0</v>
      </c>
      <c r="L13" s="2">
        <f t="shared" si="2"/>
        <v>23.75</v>
      </c>
    </row>
    <row r="14">
      <c r="A14" s="1" t="s">
        <v>56</v>
      </c>
      <c r="B14" s="1" t="s">
        <v>57</v>
      </c>
      <c r="C14" s="1" t="s">
        <v>33</v>
      </c>
      <c r="D14" s="1">
        <v>42.0</v>
      </c>
      <c r="E14" s="1" t="s">
        <v>7</v>
      </c>
      <c r="F14" s="6" t="str">
        <f t="shared" si="1"/>
        <v>EmilyCunhaFGCS</v>
      </c>
      <c r="G14" s="2">
        <f>sumif('Track 5K'!$F$2:$F$301,F14,'Track 5K'!$J$2:$J$301)</f>
        <v>0.2734375</v>
      </c>
      <c r="H14" s="3">
        <f>sumif(Luti!$F$2:$F$304,F14,Luti!$J$2:$J$304)</f>
        <v>2.03125</v>
      </c>
      <c r="I14" s="3">
        <f>sumif(Sandown!$F$2:$F$302,F14,Sandown!$J$2:$J$302)</f>
        <v>7.5</v>
      </c>
      <c r="J14" s="3">
        <f>sumif('RT 10K'!$F$2:$F$300,F14,'RT 10K'!$J$2:$J$300)</f>
        <v>10</v>
      </c>
      <c r="K14" s="3">
        <f>sumif('Manch Half'!$F$2:$F$301,F14,'Manch Half'!$J$2:$J$301)</f>
        <v>2.03125</v>
      </c>
      <c r="L14" s="2">
        <f t="shared" si="2"/>
        <v>21.8359375</v>
      </c>
    </row>
    <row r="15">
      <c r="A15" s="1" t="s">
        <v>184</v>
      </c>
      <c r="B15" s="1" t="s">
        <v>185</v>
      </c>
      <c r="C15" s="1" t="s">
        <v>33</v>
      </c>
      <c r="D15" s="1">
        <v>44.0</v>
      </c>
      <c r="E15" s="1" t="s">
        <v>10</v>
      </c>
      <c r="F15" s="6" t="str">
        <f t="shared" si="1"/>
        <v>ErickaSwettFMILL</v>
      </c>
      <c r="G15" s="2">
        <f>sumif('Track 5K'!$F$2:$F$301,F15,'Track 5K'!$J$2:$J$301)</f>
        <v>0.25390625</v>
      </c>
      <c r="H15" s="3">
        <f>sumif(Luti!$F$2:$F$304,F15,Luti!$J$2:$J$304)</f>
        <v>0</v>
      </c>
      <c r="I15" s="3">
        <f>sumif(Sandown!$F$2:$F$302,F15,Sandown!$J$2:$J$302)</f>
        <v>10</v>
      </c>
      <c r="J15" s="3">
        <f>sumif('RT 10K'!$F$2:$F$300,F15,'RT 10K'!$J$2:$J$300)</f>
        <v>0</v>
      </c>
      <c r="K15" s="3">
        <f>sumif('Manch Half'!$F$2:$F$301,F15,'Manch Half'!$J$2:$J$301)</f>
        <v>11.25</v>
      </c>
      <c r="L15" s="2">
        <f t="shared" si="2"/>
        <v>21.50390625</v>
      </c>
    </row>
    <row r="16">
      <c r="A16" s="1" t="s">
        <v>36</v>
      </c>
      <c r="B16" s="1" t="s">
        <v>190</v>
      </c>
      <c r="C16" s="1" t="s">
        <v>33</v>
      </c>
      <c r="D16" s="1">
        <v>48.0</v>
      </c>
      <c r="E16" s="1" t="s">
        <v>14</v>
      </c>
      <c r="F16" s="6" t="str">
        <f t="shared" si="1"/>
        <v>MelissaLombardFMRM</v>
      </c>
      <c r="G16" s="2">
        <f>sumif('Track 5K'!$F$2:$F$301,F16,'Track 5K'!$J$2:$J$301)</f>
        <v>0</v>
      </c>
      <c r="H16" s="3">
        <f>sumif(Luti!$F$2:$F$304,F16,Luti!$J$2:$J$304)</f>
        <v>21.25</v>
      </c>
      <c r="I16" s="3">
        <f>sumif(Sandown!$F$2:$F$302,F16,Sandown!$J$2:$J$302)</f>
        <v>0</v>
      </c>
      <c r="J16" s="3">
        <f>sumif('RT 10K'!$F$2:$F$300,F16,'RT 10K'!$J$2:$J$300)</f>
        <v>0</v>
      </c>
      <c r="K16" s="3">
        <f>sumif('Manch Half'!$F$2:$F$301,F16,'Manch Half'!$J$2:$J$301)</f>
        <v>0</v>
      </c>
      <c r="L16" s="2">
        <f t="shared" si="2"/>
        <v>21.25</v>
      </c>
    </row>
    <row r="17">
      <c r="A17" s="1" t="s">
        <v>191</v>
      </c>
      <c r="B17" s="1" t="s">
        <v>192</v>
      </c>
      <c r="C17" s="1" t="s">
        <v>33</v>
      </c>
      <c r="D17" s="1">
        <v>46.0</v>
      </c>
      <c r="E17" s="1" t="s">
        <v>8</v>
      </c>
      <c r="F17" s="6" t="str">
        <f t="shared" si="1"/>
        <v>RebeccaNoeFGDTC</v>
      </c>
      <c r="G17" s="2">
        <f>sumif('Track 5K'!$F$2:$F$301,F17,'Track 5K'!$J$2:$J$301)</f>
        <v>0</v>
      </c>
      <c r="H17" s="3">
        <f>sumif(Luti!$F$2:$F$304,F17,Luti!$J$2:$J$304)</f>
        <v>0</v>
      </c>
      <c r="I17" s="3">
        <f>sumif(Sandown!$F$2:$F$302,F17,Sandown!$J$2:$J$302)</f>
        <v>0</v>
      </c>
      <c r="J17" s="3">
        <f>sumif('RT 10K'!$F$2:$F$300,F17,'RT 10K'!$J$2:$J$300)</f>
        <v>0</v>
      </c>
      <c r="K17" s="3">
        <f>sumif('Manch Half'!$F$2:$F$301,F17,'Manch Half'!$J$2:$J$301)</f>
        <v>20</v>
      </c>
      <c r="L17" s="2">
        <f t="shared" si="2"/>
        <v>20</v>
      </c>
    </row>
    <row r="18">
      <c r="A18" s="1" t="s">
        <v>196</v>
      </c>
      <c r="B18" s="1" t="s">
        <v>197</v>
      </c>
      <c r="C18" s="1" t="s">
        <v>33</v>
      </c>
      <c r="D18" s="1">
        <v>47.0</v>
      </c>
      <c r="E18" s="1" t="s">
        <v>9</v>
      </c>
      <c r="F18" s="6" t="str">
        <f t="shared" si="1"/>
        <v>KatieFarisFUVRC</v>
      </c>
      <c r="G18" s="2">
        <f>sumif('Track 5K'!$F$2:$F$301,F18,'Track 5K'!$J$2:$J$301)</f>
        <v>0</v>
      </c>
      <c r="H18" s="3">
        <f>sumif(Luti!$F$2:$F$304,F18,Luti!$J$2:$J$304)</f>
        <v>0</v>
      </c>
      <c r="I18" s="3">
        <f>sumif(Sandown!$F$2:$F$302,F18,Sandown!$J$2:$J$302)</f>
        <v>0</v>
      </c>
      <c r="J18" s="3">
        <f>sumif('RT 10K'!$F$2:$F$300,F18,'RT 10K'!$J$2:$J$300)</f>
        <v>18.75</v>
      </c>
      <c r="K18" s="3">
        <f>sumif('Manch Half'!$F$2:$F$301,F18,'Manch Half'!$J$2:$J$301)</f>
        <v>0</v>
      </c>
      <c r="L18" s="2">
        <f t="shared" si="2"/>
        <v>18.75</v>
      </c>
    </row>
    <row r="19">
      <c r="A19" s="1" t="s">
        <v>198</v>
      </c>
      <c r="B19" s="1" t="s">
        <v>199</v>
      </c>
      <c r="C19" s="1" t="s">
        <v>33</v>
      </c>
      <c r="D19" s="1">
        <v>43.0</v>
      </c>
      <c r="E19" s="1" t="s">
        <v>8</v>
      </c>
      <c r="F19" s="6" t="str">
        <f t="shared" si="1"/>
        <v>BarbaraHolmesFGDTC</v>
      </c>
      <c r="G19" s="2">
        <f>sumif('Track 5K'!$F$2:$F$301,F19,'Track 5K'!$J$2:$J$301)</f>
        <v>0</v>
      </c>
      <c r="H19" s="3">
        <f>sumif(Luti!$F$2:$F$304,F19,Luti!$J$2:$J$304)</f>
        <v>0</v>
      </c>
      <c r="I19" s="3">
        <f>sumif(Sandown!$F$2:$F$302,F19,Sandown!$J$2:$J$302)</f>
        <v>0</v>
      </c>
      <c r="J19" s="3">
        <f>sumif('RT 10K'!$F$2:$F$300,F19,'RT 10K'!$J$2:$J$300)</f>
        <v>0</v>
      </c>
      <c r="K19" s="3">
        <f>sumif('Manch Half'!$F$2:$F$301,F19,'Manch Half'!$J$2:$J$301)</f>
        <v>18.75</v>
      </c>
      <c r="L19" s="2">
        <f t="shared" si="2"/>
        <v>18.75</v>
      </c>
    </row>
    <row r="20">
      <c r="A20" s="1" t="s">
        <v>60</v>
      </c>
      <c r="B20" s="1" t="s">
        <v>61</v>
      </c>
      <c r="C20" s="1" t="s">
        <v>33</v>
      </c>
      <c r="D20" s="1">
        <v>44.0</v>
      </c>
      <c r="E20" s="1" t="s">
        <v>7</v>
      </c>
      <c r="F20" s="6" t="str">
        <f t="shared" si="1"/>
        <v>JohannaLisle NewboldFGCS</v>
      </c>
      <c r="G20" s="2">
        <f>sumif('Track 5K'!$F$2:$F$301,F20,'Track 5K'!$J$2:$J$301)</f>
        <v>0.0927734375</v>
      </c>
      <c r="H20" s="3">
        <f>sumif(Luti!$F$2:$F$304,F20,Luti!$J$2:$J$304)</f>
        <v>1.71875</v>
      </c>
      <c r="I20" s="3">
        <f>sumif(Sandown!$F$2:$F$302,F20,Sandown!$J$2:$J$302)</f>
        <v>5.9375</v>
      </c>
      <c r="J20" s="3">
        <f>sumif('RT 10K'!$F$2:$F$300,F20,'RT 10K'!$J$2:$J$300)</f>
        <v>8.75</v>
      </c>
      <c r="K20" s="3">
        <f>sumif('Manch Half'!$F$2:$F$301,F20,'Manch Half'!$J$2:$J$301)</f>
        <v>1.40625</v>
      </c>
      <c r="L20" s="2">
        <f t="shared" si="2"/>
        <v>17.90527344</v>
      </c>
    </row>
    <row r="21">
      <c r="A21" s="1" t="s">
        <v>200</v>
      </c>
      <c r="B21" s="1" t="s">
        <v>201</v>
      </c>
      <c r="C21" s="1" t="s">
        <v>33</v>
      </c>
      <c r="D21" s="1">
        <v>47.0</v>
      </c>
      <c r="E21" s="1" t="s">
        <v>10</v>
      </c>
      <c r="F21" s="6" t="str">
        <f t="shared" si="1"/>
        <v>TinaDepaoloFMILL</v>
      </c>
      <c r="G21" s="2">
        <f>sumif('Track 5K'!$F$2:$F$301,F21,'Track 5K'!$J$2:$J$301)</f>
        <v>0.9375</v>
      </c>
      <c r="H21" s="3">
        <f>sumif(Luti!$F$2:$F$304,F21,Luti!$J$2:$J$304)</f>
        <v>4.375</v>
      </c>
      <c r="I21" s="3">
        <f>sumif(Sandown!$F$2:$F$302,F21,Sandown!$J$2:$J$302)</f>
        <v>12.5</v>
      </c>
      <c r="J21" s="3">
        <f>sumif('RT 10K'!$F$2:$F$300,F21,'RT 10K'!$J$2:$J$300)</f>
        <v>0</v>
      </c>
      <c r="K21" s="3">
        <f>sumif('Manch Half'!$F$2:$F$301,F21,'Manch Half'!$J$2:$J$301)</f>
        <v>0</v>
      </c>
      <c r="L21" s="2">
        <f t="shared" si="2"/>
        <v>17.8125</v>
      </c>
    </row>
    <row r="22">
      <c r="A22" s="1" t="s">
        <v>179</v>
      </c>
      <c r="B22" s="1" t="s">
        <v>166</v>
      </c>
      <c r="C22" s="1" t="s">
        <v>33</v>
      </c>
      <c r="D22" s="1">
        <v>48.0</v>
      </c>
      <c r="E22" s="1" t="s">
        <v>10</v>
      </c>
      <c r="F22" s="6" t="str">
        <f t="shared" si="1"/>
        <v>MicheleKellyFMILL</v>
      </c>
      <c r="G22" s="2">
        <f>sumif('Track 5K'!$F$2:$F$301,F22,'Track 5K'!$J$2:$J$301)</f>
        <v>0.21484375</v>
      </c>
      <c r="H22" s="3">
        <f>sumif(Luti!$F$2:$F$304,F22,Luti!$J$2:$J$304)</f>
        <v>3.4375</v>
      </c>
      <c r="I22" s="3">
        <f>sumif(Sandown!$F$2:$F$302,F22,Sandown!$J$2:$J$302)</f>
        <v>9.375</v>
      </c>
      <c r="J22" s="3">
        <f>sumif('RT 10K'!$F$2:$F$300,F22,'RT 10K'!$J$2:$J$300)</f>
        <v>0</v>
      </c>
      <c r="K22" s="3">
        <f>sumif('Manch Half'!$F$2:$F$301,F22,'Manch Half'!$J$2:$J$301)</f>
        <v>3.4375</v>
      </c>
      <c r="L22" s="2">
        <f t="shared" si="2"/>
        <v>16.46484375</v>
      </c>
    </row>
    <row r="23">
      <c r="A23" s="1" t="s">
        <v>95</v>
      </c>
      <c r="B23" s="1" t="s">
        <v>207</v>
      </c>
      <c r="C23" s="1" t="s">
        <v>33</v>
      </c>
      <c r="D23" s="1">
        <v>41.0</v>
      </c>
      <c r="E23" s="1" t="s">
        <v>9</v>
      </c>
      <c r="F23" s="6" t="str">
        <f t="shared" si="1"/>
        <v>KarenWrightFUVRC</v>
      </c>
      <c r="G23" s="2">
        <f>sumif('Track 5K'!$F$2:$F$301,F23,'Track 5K'!$J$2:$J$301)</f>
        <v>0</v>
      </c>
      <c r="H23" s="3">
        <f>sumif(Luti!$F$2:$F$304,F23,Luti!$J$2:$J$304)</f>
        <v>0</v>
      </c>
      <c r="I23" s="3">
        <f>sumif(Sandown!$F$2:$F$302,F23,Sandown!$J$2:$J$302)</f>
        <v>0</v>
      </c>
      <c r="J23" s="3">
        <f>sumif('RT 10K'!$F$2:$F$300,F23,'RT 10K'!$J$2:$J$300)</f>
        <v>16.25</v>
      </c>
      <c r="K23" s="3">
        <f>sumif('Manch Half'!$F$2:$F$301,F23,'Manch Half'!$J$2:$J$301)</f>
        <v>0</v>
      </c>
      <c r="L23" s="2">
        <f t="shared" si="2"/>
        <v>16.25</v>
      </c>
    </row>
    <row r="24">
      <c r="A24" s="1" t="s">
        <v>216</v>
      </c>
      <c r="B24" s="1" t="s">
        <v>217</v>
      </c>
      <c r="C24" s="1" t="s">
        <v>33</v>
      </c>
      <c r="D24" s="1">
        <v>46.0</v>
      </c>
      <c r="E24" s="1" t="s">
        <v>9</v>
      </c>
      <c r="F24" s="6" t="str">
        <f t="shared" si="1"/>
        <v>ChrisWolfeFUVRC</v>
      </c>
      <c r="G24" s="2">
        <f>sumif('Track 5K'!$F$2:$F$301,F24,'Track 5K'!$J$2:$J$301)</f>
        <v>0</v>
      </c>
      <c r="H24" s="3">
        <f>sumif(Luti!$F$2:$F$304,F24,Luti!$J$2:$J$304)</f>
        <v>0</v>
      </c>
      <c r="I24" s="3">
        <f>sumif(Sandown!$F$2:$F$302,F24,Sandown!$J$2:$J$302)</f>
        <v>0</v>
      </c>
      <c r="J24" s="3">
        <f>sumif('RT 10K'!$F$2:$F$300,F24,'RT 10K'!$J$2:$J$300)</f>
        <v>13.75</v>
      </c>
      <c r="K24" s="3">
        <f>sumif('Manch Half'!$F$2:$F$301,F24,'Manch Half'!$J$2:$J$301)</f>
        <v>0</v>
      </c>
      <c r="L24" s="2">
        <f t="shared" si="2"/>
        <v>13.75</v>
      </c>
    </row>
    <row r="25">
      <c r="A25" s="1" t="s">
        <v>231</v>
      </c>
      <c r="B25" s="1" t="s">
        <v>232</v>
      </c>
      <c r="C25" s="1" t="s">
        <v>33</v>
      </c>
      <c r="D25" s="1">
        <v>42.0</v>
      </c>
      <c r="E25" s="1" t="s">
        <v>10</v>
      </c>
      <c r="F25" s="6" t="str">
        <f t="shared" si="1"/>
        <v>ShanaLafortuneFMILL</v>
      </c>
      <c r="G25" s="2">
        <f>sumif('Track 5K'!$F$2:$F$301,F25,'Track 5K'!$J$2:$J$301)</f>
        <v>0</v>
      </c>
      <c r="H25" s="3">
        <f>sumif(Luti!$F$2:$F$304,F25,Luti!$J$2:$J$304)</f>
        <v>0</v>
      </c>
      <c r="I25" s="3">
        <f>sumif(Sandown!$F$2:$F$302,F25,Sandown!$J$2:$J$302)</f>
        <v>11.25</v>
      </c>
      <c r="J25" s="3">
        <f>sumif('RT 10K'!$F$2:$F$300,F25,'RT 10K'!$J$2:$J$300)</f>
        <v>0</v>
      </c>
      <c r="K25" s="3">
        <f>sumif('Manch Half'!$F$2:$F$301,F25,'Manch Half'!$J$2:$J$301)</f>
        <v>0</v>
      </c>
      <c r="L25" s="2">
        <f t="shared" si="2"/>
        <v>11.25</v>
      </c>
    </row>
    <row r="26">
      <c r="A26" s="1" t="s">
        <v>260</v>
      </c>
      <c r="B26" s="1" t="s">
        <v>261</v>
      </c>
      <c r="C26" s="1" t="s">
        <v>33</v>
      </c>
      <c r="D26" s="1">
        <v>48.0</v>
      </c>
      <c r="E26" s="1" t="s">
        <v>10</v>
      </c>
      <c r="F26" s="6" t="str">
        <f t="shared" si="1"/>
        <v>KimberlyMcKenneyFMILL</v>
      </c>
      <c r="G26" s="2">
        <f>sumif('Track 5K'!$F$2:$F$301,F26,'Track 5K'!$J$2:$J$301)</f>
        <v>0.33203125</v>
      </c>
      <c r="H26" s="3">
        <f>sumif(Luti!$F$2:$F$304,F26,Luti!$J$2:$J$304)</f>
        <v>3.125</v>
      </c>
      <c r="I26" s="3">
        <f>sumif(Sandown!$F$2:$F$302,F26,Sandown!$J$2:$J$302)</f>
        <v>0</v>
      </c>
      <c r="J26" s="3">
        <f>sumif('RT 10K'!$F$2:$F$300,F26,'RT 10K'!$J$2:$J$300)</f>
        <v>0</v>
      </c>
      <c r="K26" s="3">
        <f>sumif('Manch Half'!$F$2:$F$301,F26,'Manch Half'!$J$2:$J$301)</f>
        <v>4.6875</v>
      </c>
      <c r="L26" s="2">
        <f t="shared" si="2"/>
        <v>8.14453125</v>
      </c>
    </row>
    <row r="27">
      <c r="A27" s="1" t="s">
        <v>262</v>
      </c>
      <c r="B27" s="1" t="s">
        <v>263</v>
      </c>
      <c r="C27" s="1" t="s">
        <v>33</v>
      </c>
      <c r="D27" s="1">
        <v>41.0</v>
      </c>
      <c r="E27" s="1" t="s">
        <v>9</v>
      </c>
      <c r="F27" s="6" t="str">
        <f t="shared" si="1"/>
        <v>NupurSatheFUVRC</v>
      </c>
      <c r="G27" s="2">
        <f>sumif('Track 5K'!$F$2:$F$301,F27,'Track 5K'!$J$2:$J$301)</f>
        <v>0</v>
      </c>
      <c r="H27" s="3">
        <f>sumif(Luti!$F$2:$F$304,F27,Luti!$J$2:$J$304)</f>
        <v>0</v>
      </c>
      <c r="I27" s="3">
        <f>sumif(Sandown!$F$2:$F$302,F27,Sandown!$J$2:$J$302)</f>
        <v>0</v>
      </c>
      <c r="J27" s="3">
        <f>sumif('RT 10K'!$F$2:$F$300,F27,'RT 10K'!$J$2:$J$300)</f>
        <v>8.125</v>
      </c>
      <c r="K27" s="3">
        <f>sumif('Manch Half'!$F$2:$F$301,F27,'Manch Half'!$J$2:$J$301)</f>
        <v>0</v>
      </c>
      <c r="L27" s="2">
        <f t="shared" si="2"/>
        <v>8.125</v>
      </c>
    </row>
    <row r="28">
      <c r="A28" s="1" t="s">
        <v>274</v>
      </c>
      <c r="B28" s="1" t="s">
        <v>178</v>
      </c>
      <c r="C28" s="1" t="s">
        <v>33</v>
      </c>
      <c r="D28" s="1">
        <v>40.0</v>
      </c>
      <c r="E28" s="1" t="s">
        <v>9</v>
      </c>
      <c r="F28" s="6" t="str">
        <f t="shared" si="1"/>
        <v>MadeleineBotheFUVRC</v>
      </c>
      <c r="G28" s="2">
        <f>sumif('Track 5K'!$F$2:$F$301,F28,'Track 5K'!$J$2:$J$301)</f>
        <v>6.25</v>
      </c>
      <c r="H28" s="3">
        <f>sumif(Luti!$F$2:$F$304,F28,Luti!$J$2:$J$304)</f>
        <v>0</v>
      </c>
      <c r="I28" s="3">
        <f>sumif(Sandown!$F$2:$F$302,F28,Sandown!$J$2:$J$302)</f>
        <v>0</v>
      </c>
      <c r="J28" s="3">
        <f>sumif('RT 10K'!$F$2:$F$300,F28,'RT 10K'!$J$2:$J$300)</f>
        <v>0</v>
      </c>
      <c r="K28" s="3">
        <f>sumif('Manch Half'!$F$2:$F$301,F28,'Manch Half'!$J$2:$J$301)</f>
        <v>0</v>
      </c>
      <c r="L28" s="2">
        <f t="shared" si="2"/>
        <v>6.25</v>
      </c>
    </row>
    <row r="29">
      <c r="A29" s="1" t="s">
        <v>275</v>
      </c>
      <c r="B29" s="1" t="s">
        <v>276</v>
      </c>
      <c r="C29" s="1" t="s">
        <v>33</v>
      </c>
      <c r="D29" s="1">
        <v>48.0</v>
      </c>
      <c r="E29" s="1" t="s">
        <v>277</v>
      </c>
      <c r="F29" s="6" t="str">
        <f t="shared" si="1"/>
        <v>DaphneThurstonFNorth</v>
      </c>
      <c r="G29" s="2">
        <f>sumif('Track 5K'!$F$2:$F$301,F29,'Track 5K'!$J$2:$J$301)</f>
        <v>0</v>
      </c>
      <c r="H29" s="3">
        <f>sumif(Luti!$F$2:$F$304,F29,Luti!$J$2:$J$304)</f>
        <v>0</v>
      </c>
      <c r="I29" s="3">
        <f>sumif(Sandown!$F$2:$F$302,F29,Sandown!$J$2:$J$302)</f>
        <v>0</v>
      </c>
      <c r="J29" s="3">
        <f>sumif('RT 10K'!$F$2:$F$300,F29,'RT 10K'!$J$2:$J$300)</f>
        <v>0</v>
      </c>
      <c r="K29" s="3">
        <f>sumif('Manch Half'!$F$2:$F$301,F29,'Manch Half'!$J$2:$J$301)</f>
        <v>6.25</v>
      </c>
      <c r="L29" s="2">
        <f t="shared" si="2"/>
        <v>6.25</v>
      </c>
    </row>
    <row r="30">
      <c r="A30" s="1" t="s">
        <v>280</v>
      </c>
      <c r="B30" s="1" t="s">
        <v>281</v>
      </c>
      <c r="C30" s="1" t="s">
        <v>33</v>
      </c>
      <c r="D30" s="1">
        <v>40.0</v>
      </c>
      <c r="E30" s="1" t="s">
        <v>10</v>
      </c>
      <c r="F30" s="6" t="str">
        <f t="shared" si="1"/>
        <v>MelanieHardingFMILL</v>
      </c>
      <c r="G30" s="2">
        <f>sumif('Track 5K'!$F$2:$F$301,F30,'Track 5K'!$J$2:$J$301)</f>
        <v>0.0439453125</v>
      </c>
      <c r="H30" s="3">
        <f>sumif(Luti!$F$2:$F$304,F30,Luti!$J$2:$J$304)</f>
        <v>0</v>
      </c>
      <c r="I30" s="3">
        <f>sumif(Sandown!$F$2:$F$302,F30,Sandown!$J$2:$J$302)</f>
        <v>5</v>
      </c>
      <c r="J30" s="3">
        <f>sumif('RT 10K'!$F$2:$F$300,F30,'RT 10K'!$J$2:$J$300)</f>
        <v>0</v>
      </c>
      <c r="K30" s="3">
        <f>sumif('Manch Half'!$F$2:$F$301,F30,'Manch Half'!$J$2:$J$301)</f>
        <v>0.9375</v>
      </c>
      <c r="L30" s="2">
        <f t="shared" si="2"/>
        <v>5.981445313</v>
      </c>
    </row>
    <row r="31">
      <c r="A31" s="1" t="s">
        <v>286</v>
      </c>
      <c r="B31" s="1" t="s">
        <v>287</v>
      </c>
      <c r="C31" s="1" t="s">
        <v>33</v>
      </c>
      <c r="D31" s="1">
        <v>42.0</v>
      </c>
      <c r="E31" s="1" t="s">
        <v>10</v>
      </c>
      <c r="F31" s="6" t="str">
        <f t="shared" si="1"/>
        <v>JunChenFMILL</v>
      </c>
      <c r="G31" s="2">
        <f>sumif('Track 5K'!$F$2:$F$301,F31,'Track 5K'!$J$2:$J$301)</f>
        <v>0.625</v>
      </c>
      <c r="H31" s="3">
        <f>sumif(Luti!$F$2:$F$304,F31,Luti!$J$2:$J$304)</f>
        <v>5</v>
      </c>
      <c r="I31" s="3">
        <f>sumif(Sandown!$F$2:$F$302,F31,Sandown!$J$2:$J$302)</f>
        <v>0</v>
      </c>
      <c r="J31" s="3">
        <f>sumif('RT 10K'!$F$2:$F$300,F31,'RT 10K'!$J$2:$J$300)</f>
        <v>0</v>
      </c>
      <c r="K31" s="3">
        <f>sumif('Manch Half'!$F$2:$F$301,F31,'Manch Half'!$J$2:$J$301)</f>
        <v>0</v>
      </c>
      <c r="L31" s="2">
        <f t="shared" si="2"/>
        <v>5.625</v>
      </c>
    </row>
    <row r="32">
      <c r="A32" s="1" t="s">
        <v>196</v>
      </c>
      <c r="B32" s="1" t="s">
        <v>285</v>
      </c>
      <c r="C32" s="1" t="s">
        <v>33</v>
      </c>
      <c r="D32" s="1">
        <v>45.0</v>
      </c>
      <c r="E32" s="1" t="s">
        <v>10</v>
      </c>
      <c r="F32" s="6" t="str">
        <f t="shared" si="1"/>
        <v>KatieMillsFMILL</v>
      </c>
      <c r="G32" s="2">
        <f>sumif('Track 5K'!$F$2:$F$301,F32,'Track 5K'!$J$2:$J$301)</f>
        <v>0</v>
      </c>
      <c r="H32" s="3">
        <f>sumif(Luti!$F$2:$F$304,F32,Luti!$J$2:$J$304)</f>
        <v>1.25</v>
      </c>
      <c r="I32" s="3">
        <f>sumif(Sandown!$F$2:$F$302,F32,Sandown!$J$2:$J$302)</f>
        <v>4.375</v>
      </c>
      <c r="J32" s="3">
        <f>sumif('RT 10K'!$F$2:$F$300,F32,'RT 10K'!$J$2:$J$300)</f>
        <v>0</v>
      </c>
      <c r="K32" s="3">
        <f>sumif('Manch Half'!$F$2:$F$301,F32,'Manch Half'!$J$2:$J$301)</f>
        <v>0</v>
      </c>
      <c r="L32" s="2">
        <f t="shared" si="2"/>
        <v>5.625</v>
      </c>
    </row>
    <row r="33">
      <c r="A33" s="1" t="s">
        <v>293</v>
      </c>
      <c r="B33" s="1" t="s">
        <v>294</v>
      </c>
      <c r="C33" s="1" t="s">
        <v>33</v>
      </c>
      <c r="D33" s="1">
        <v>41.0</v>
      </c>
      <c r="E33" s="1" t="s">
        <v>7</v>
      </c>
      <c r="F33" s="6" t="str">
        <f t="shared" si="1"/>
        <v>LindseyBristolFGCS</v>
      </c>
      <c r="G33" s="2">
        <f>sumif('Track 5K'!$F$2:$F$301,F33,'Track 5K'!$J$2:$J$301)</f>
        <v>0</v>
      </c>
      <c r="H33" s="3">
        <f>sumif(Luti!$F$2:$F$304,F33,Luti!$J$2:$J$304)</f>
        <v>4.6875</v>
      </c>
      <c r="I33" s="3">
        <f>sumif(Sandown!$F$2:$F$302,F33,Sandown!$J$2:$J$302)</f>
        <v>0</v>
      </c>
      <c r="J33" s="3">
        <f>sumif('RT 10K'!$F$2:$F$300,F33,'RT 10K'!$J$2:$J$300)</f>
        <v>0</v>
      </c>
      <c r="K33" s="3">
        <f>sumif('Manch Half'!$F$2:$F$301,F33,'Manch Half'!$J$2:$J$301)</f>
        <v>0</v>
      </c>
      <c r="L33" s="2">
        <f t="shared" si="2"/>
        <v>4.6875</v>
      </c>
    </row>
    <row r="34">
      <c r="A34" s="1" t="s">
        <v>295</v>
      </c>
      <c r="B34" s="1" t="s">
        <v>296</v>
      </c>
      <c r="C34" s="1" t="s">
        <v>33</v>
      </c>
      <c r="D34" s="1">
        <v>41.0</v>
      </c>
      <c r="E34" s="1" t="s">
        <v>9</v>
      </c>
      <c r="F34" s="6" t="str">
        <f t="shared" si="1"/>
        <v>SarahMcBrideFUVRC</v>
      </c>
      <c r="G34" s="2">
        <f>sumif('Track 5K'!$F$2:$F$301,F34,'Track 5K'!$J$2:$J$301)</f>
        <v>4.375</v>
      </c>
      <c r="H34" s="3">
        <f>sumif(Luti!$F$2:$F$304,F34,Luti!$J$2:$J$304)</f>
        <v>0</v>
      </c>
      <c r="I34" s="3">
        <f>sumif(Sandown!$F$2:$F$302,F34,Sandown!$J$2:$J$302)</f>
        <v>0</v>
      </c>
      <c r="J34" s="3">
        <f>sumif('RT 10K'!$F$2:$F$300,F34,'RT 10K'!$J$2:$J$300)</f>
        <v>0</v>
      </c>
      <c r="K34" s="3">
        <f>sumif('Manch Half'!$F$2:$F$301,F34,'Manch Half'!$J$2:$J$301)</f>
        <v>0</v>
      </c>
      <c r="L34" s="2">
        <f t="shared" si="2"/>
        <v>4.375</v>
      </c>
    </row>
    <row r="35">
      <c r="A35" s="1" t="s">
        <v>36</v>
      </c>
      <c r="B35" s="1" t="s">
        <v>299</v>
      </c>
      <c r="C35" s="1" t="s">
        <v>33</v>
      </c>
      <c r="D35" s="1">
        <v>41.0</v>
      </c>
      <c r="E35" s="1" t="s">
        <v>10</v>
      </c>
      <c r="F35" s="6" t="str">
        <f t="shared" si="1"/>
        <v>MelissaBroughFMILL</v>
      </c>
      <c r="G35" s="2">
        <f>sumif('Track 5K'!$F$2:$F$301,F35,'Track 5K'!$J$2:$J$301)</f>
        <v>0</v>
      </c>
      <c r="H35" s="3">
        <f>sumif(Luti!$F$2:$F$304,F35,Luti!$J$2:$J$304)</f>
        <v>4.0625</v>
      </c>
      <c r="I35" s="3">
        <f>sumif(Sandown!$F$2:$F$302,F35,Sandown!$J$2:$J$302)</f>
        <v>0</v>
      </c>
      <c r="J35" s="3">
        <f>sumif('RT 10K'!$F$2:$F$300,F35,'RT 10K'!$J$2:$J$300)</f>
        <v>0</v>
      </c>
      <c r="K35" s="3">
        <f>sumif('Manch Half'!$F$2:$F$301,F35,'Manch Half'!$J$2:$J$301)</f>
        <v>0</v>
      </c>
      <c r="L35" s="2">
        <f t="shared" si="2"/>
        <v>4.0625</v>
      </c>
    </row>
    <row r="36">
      <c r="A36" s="1" t="s">
        <v>218</v>
      </c>
      <c r="B36" s="1" t="s">
        <v>302</v>
      </c>
      <c r="C36" s="1" t="s">
        <v>33</v>
      </c>
      <c r="D36" s="1">
        <v>48.0</v>
      </c>
      <c r="E36" s="1" t="s">
        <v>7</v>
      </c>
      <c r="F36" s="6" t="str">
        <f t="shared" si="1"/>
        <v>ChristineBurkeFGCS</v>
      </c>
      <c r="G36" s="2">
        <f>sumif('Track 5K'!$F$2:$F$301,F36,'Track 5K'!$J$2:$J$301)</f>
        <v>0</v>
      </c>
      <c r="H36" s="3">
        <f>sumif(Luti!$F$2:$F$304,F36,Luti!$J$2:$J$304)</f>
        <v>0</v>
      </c>
      <c r="I36" s="3">
        <f>sumif(Sandown!$F$2:$F$302,F36,Sandown!$J$2:$J$302)</f>
        <v>0</v>
      </c>
      <c r="J36" s="3">
        <f>sumif('RT 10K'!$F$2:$F$300,F36,'RT 10K'!$J$2:$J$300)</f>
        <v>0</v>
      </c>
      <c r="K36" s="3">
        <f>sumif('Manch Half'!$F$2:$F$301,F36,'Manch Half'!$J$2:$J$301)</f>
        <v>3.75</v>
      </c>
      <c r="L36" s="2">
        <f t="shared" si="2"/>
        <v>3.75</v>
      </c>
    </row>
    <row r="37">
      <c r="A37" s="1" t="s">
        <v>304</v>
      </c>
      <c r="B37" s="1" t="s">
        <v>305</v>
      </c>
      <c r="C37" s="1" t="s">
        <v>33</v>
      </c>
      <c r="D37" s="1">
        <v>44.0</v>
      </c>
      <c r="E37" s="1" t="s">
        <v>10</v>
      </c>
      <c r="F37" s="6" t="str">
        <f t="shared" si="1"/>
        <v>HeatherTaylorFMILL</v>
      </c>
      <c r="G37" s="2">
        <f>sumif('Track 5K'!$F$2:$F$301,F37,'Track 5K'!$J$2:$J$301)</f>
        <v>0</v>
      </c>
      <c r="H37" s="3">
        <f>sumif(Luti!$F$2:$F$304,F37,Luti!$J$2:$J$304)</f>
        <v>1.5625</v>
      </c>
      <c r="I37" s="3">
        <f>sumif(Sandown!$F$2:$F$302,F37,Sandown!$J$2:$J$302)</f>
        <v>0</v>
      </c>
      <c r="J37" s="3">
        <f>sumif('RT 10K'!$F$2:$F$300,F37,'RT 10K'!$J$2:$J$300)</f>
        <v>0</v>
      </c>
      <c r="K37" s="3">
        <f>sumif('Manch Half'!$F$2:$F$301,F37,'Manch Half'!$J$2:$J$301)</f>
        <v>1.71875</v>
      </c>
      <c r="L37" s="2">
        <f t="shared" si="2"/>
        <v>3.28125</v>
      </c>
    </row>
    <row r="38">
      <c r="A38" s="1" t="s">
        <v>128</v>
      </c>
      <c r="B38" s="1" t="s">
        <v>320</v>
      </c>
      <c r="C38" s="1" t="s">
        <v>33</v>
      </c>
      <c r="D38" s="1">
        <v>46.0</v>
      </c>
      <c r="E38" s="1" t="s">
        <v>10</v>
      </c>
      <c r="F38" s="6" t="str">
        <f t="shared" si="1"/>
        <v>AngelaLafaveFMILL</v>
      </c>
      <c r="G38" s="2">
        <f>sumif('Track 5K'!$F$2:$F$301,F38,'Track 5K'!$J$2:$J$301)</f>
        <v>0</v>
      </c>
      <c r="H38" s="3">
        <f>sumif(Luti!$F$2:$F$304,F38,Luti!$J$2:$J$304)</f>
        <v>0</v>
      </c>
      <c r="I38" s="3">
        <f>sumif(Sandown!$F$2:$F$302,F38,Sandown!$J$2:$J$302)</f>
        <v>0</v>
      </c>
      <c r="J38" s="3">
        <f>sumif('RT 10K'!$F$2:$F$300,F38,'RT 10K'!$J$2:$J$300)</f>
        <v>0</v>
      </c>
      <c r="K38" s="3">
        <f>sumif('Manch Half'!$F$2:$F$301,F38,'Manch Half'!$J$2:$J$301)</f>
        <v>2.5</v>
      </c>
      <c r="L38" s="2">
        <f t="shared" si="2"/>
        <v>2.5</v>
      </c>
    </row>
    <row r="39">
      <c r="A39" s="1" t="s">
        <v>321</v>
      </c>
      <c r="B39" s="1" t="s">
        <v>245</v>
      </c>
      <c r="C39" s="1" t="s">
        <v>33</v>
      </c>
      <c r="D39" s="1">
        <v>43.0</v>
      </c>
      <c r="E39" s="1" t="s">
        <v>10</v>
      </c>
      <c r="F39" s="6" t="str">
        <f t="shared" si="1"/>
        <v>JillianAllenFMILL</v>
      </c>
      <c r="G39" s="2">
        <f>sumif('Track 5K'!$F$2:$F$301,F39,'Track 5K'!$J$2:$J$301)</f>
        <v>0.0634765625</v>
      </c>
      <c r="H39" s="3">
        <f>sumif(Luti!$F$2:$F$304,F39,Luti!$J$2:$J$304)</f>
        <v>0</v>
      </c>
      <c r="I39" s="3">
        <f>sumif(Sandown!$F$2:$F$302,F39,Sandown!$J$2:$J$302)</f>
        <v>0</v>
      </c>
      <c r="J39" s="3">
        <f>sumif('RT 10K'!$F$2:$F$300,F39,'RT 10K'!$J$2:$J$300)</f>
        <v>0</v>
      </c>
      <c r="K39" s="3">
        <f>sumif('Manch Half'!$F$2:$F$301,F39,'Manch Half'!$J$2:$J$301)</f>
        <v>2.34375</v>
      </c>
      <c r="L39" s="2">
        <f t="shared" si="2"/>
        <v>2.407226563</v>
      </c>
    </row>
    <row r="40">
      <c r="A40" s="1" t="s">
        <v>95</v>
      </c>
      <c r="B40" s="1" t="s">
        <v>322</v>
      </c>
      <c r="C40" s="1" t="s">
        <v>33</v>
      </c>
      <c r="D40" s="1">
        <v>42.0</v>
      </c>
      <c r="E40" s="1" t="s">
        <v>10</v>
      </c>
      <c r="F40" s="6" t="str">
        <f t="shared" si="1"/>
        <v>KarenBergquistFMILL</v>
      </c>
      <c r="G40" s="2">
        <f>sumif('Track 5K'!$F$2:$F$301,F40,'Track 5K'!$J$2:$J$301)</f>
        <v>2.1875</v>
      </c>
      <c r="H40" s="3">
        <f>sumif(Luti!$F$2:$F$304,F40,Luti!$J$2:$J$304)</f>
        <v>0</v>
      </c>
      <c r="I40" s="3">
        <f>sumif(Sandown!$F$2:$F$302,F40,Sandown!$J$2:$J$302)</f>
        <v>0</v>
      </c>
      <c r="J40" s="3">
        <f>sumif('RT 10K'!$F$2:$F$300,F40,'RT 10K'!$J$2:$J$300)</f>
        <v>0</v>
      </c>
      <c r="K40" s="3">
        <f>sumif('Manch Half'!$F$2:$F$301,F40,'Manch Half'!$J$2:$J$301)</f>
        <v>0</v>
      </c>
      <c r="L40" s="2">
        <f t="shared" si="2"/>
        <v>2.1875</v>
      </c>
    </row>
    <row r="41">
      <c r="A41" s="1" t="s">
        <v>323</v>
      </c>
      <c r="B41" s="1" t="s">
        <v>324</v>
      </c>
      <c r="C41" s="1" t="s">
        <v>33</v>
      </c>
      <c r="D41" s="1">
        <v>49.0</v>
      </c>
      <c r="E41" s="1" t="s">
        <v>10</v>
      </c>
      <c r="F41" s="6" t="str">
        <f t="shared" si="1"/>
        <v>MelidaLopezFMILL</v>
      </c>
      <c r="G41" s="2">
        <f>sumif('Track 5K'!$F$2:$F$301,F41,'Track 5K'!$J$2:$J$301)</f>
        <v>0</v>
      </c>
      <c r="H41" s="3">
        <f>sumif(Luti!$F$2:$F$304,F41,Luti!$J$2:$J$304)</f>
        <v>0</v>
      </c>
      <c r="I41" s="3">
        <f>sumif(Sandown!$F$2:$F$302,F41,Sandown!$J$2:$J$302)</f>
        <v>0</v>
      </c>
      <c r="J41" s="3">
        <f>sumif('RT 10K'!$F$2:$F$300,F41,'RT 10K'!$J$2:$J$300)</f>
        <v>0</v>
      </c>
      <c r="K41" s="3">
        <f>sumif('Manch Half'!$F$2:$F$301,F41,'Manch Half'!$J$2:$J$301)</f>
        <v>2.1875</v>
      </c>
      <c r="L41" s="2">
        <f t="shared" si="2"/>
        <v>2.1875</v>
      </c>
    </row>
    <row r="42">
      <c r="A42" s="1" t="s">
        <v>331</v>
      </c>
      <c r="B42" s="1" t="s">
        <v>332</v>
      </c>
      <c r="C42" s="1" t="s">
        <v>33</v>
      </c>
      <c r="D42" s="1">
        <v>41.0</v>
      </c>
      <c r="E42" s="1" t="s">
        <v>10</v>
      </c>
      <c r="F42" s="6" t="str">
        <f t="shared" si="1"/>
        <v>BrandyCassadaFMILL</v>
      </c>
      <c r="G42" s="2">
        <f>sumif('Track 5K'!$F$2:$F$301,F42,'Track 5K'!$J$2:$J$301)</f>
        <v>0</v>
      </c>
      <c r="H42" s="3">
        <f>sumif(Luti!$F$2:$F$304,F42,Luti!$J$2:$J$304)</f>
        <v>1.484375</v>
      </c>
      <c r="I42" s="3">
        <f>sumif(Sandown!$F$2:$F$302,F42,Sandown!$J$2:$J$302)</f>
        <v>0</v>
      </c>
      <c r="J42" s="3">
        <f>sumif('RT 10K'!$F$2:$F$300,F42,'RT 10K'!$J$2:$J$300)</f>
        <v>0</v>
      </c>
      <c r="K42" s="3">
        <f>sumif('Manch Half'!$F$2:$F$301,F42,'Manch Half'!$J$2:$J$301)</f>
        <v>0</v>
      </c>
      <c r="L42" s="2">
        <f t="shared" si="2"/>
        <v>1.484375</v>
      </c>
    </row>
    <row r="43">
      <c r="A43" s="1" t="s">
        <v>240</v>
      </c>
      <c r="B43" s="1" t="s">
        <v>337</v>
      </c>
      <c r="C43" s="1" t="s">
        <v>33</v>
      </c>
      <c r="D43" s="1">
        <v>40.0</v>
      </c>
      <c r="E43" s="1" t="s">
        <v>10</v>
      </c>
      <c r="F43" s="6" t="str">
        <f t="shared" si="1"/>
        <v>KerriBoucherFMILL</v>
      </c>
      <c r="G43" s="2">
        <f>sumif('Track 5K'!$F$2:$F$301,F43,'Track 5K'!$J$2:$J$301)</f>
        <v>0</v>
      </c>
      <c r="H43" s="3">
        <f>sumif(Luti!$F$2:$F$304,F43,Luti!$J$2:$J$304)</f>
        <v>0</v>
      </c>
      <c r="I43" s="3">
        <f>sumif(Sandown!$F$2:$F$302,F43,Sandown!$J$2:$J$302)</f>
        <v>0</v>
      </c>
      <c r="J43" s="3">
        <f>sumif('RT 10K'!$F$2:$F$300,F43,'RT 10K'!$J$2:$J$300)</f>
        <v>0</v>
      </c>
      <c r="K43" s="3">
        <f>sumif('Manch Half'!$F$2:$F$301,F43,'Manch Half'!$J$2:$J$301)</f>
        <v>1.328125</v>
      </c>
      <c r="L43" s="2">
        <f t="shared" si="2"/>
        <v>1.328125</v>
      </c>
    </row>
    <row r="44">
      <c r="A44" s="1" t="s">
        <v>155</v>
      </c>
      <c r="B44" s="1" t="s">
        <v>338</v>
      </c>
      <c r="C44" s="1" t="s">
        <v>33</v>
      </c>
      <c r="D44" s="1">
        <v>41.0</v>
      </c>
      <c r="E44" s="1" t="s">
        <v>10</v>
      </c>
      <c r="F44" s="6" t="str">
        <f t="shared" si="1"/>
        <v>KatherinePisaniFMILL</v>
      </c>
      <c r="G44" s="2">
        <f>sumif('Track 5K'!$F$2:$F$301,F44,'Track 5K'!$J$2:$J$301)</f>
        <v>1.25</v>
      </c>
      <c r="H44" s="3">
        <f>sumif(Luti!$F$2:$F$304,F44,Luti!$J$2:$J$304)</f>
        <v>0</v>
      </c>
      <c r="I44" s="3">
        <f>sumif(Sandown!$F$2:$F$302,F44,Sandown!$J$2:$J$302)</f>
        <v>0</v>
      </c>
      <c r="J44" s="3">
        <f>sumif('RT 10K'!$F$2:$F$300,F44,'RT 10K'!$J$2:$J$300)</f>
        <v>0</v>
      </c>
      <c r="K44" s="3">
        <f>sumif('Manch Half'!$F$2:$F$301,F44,'Manch Half'!$J$2:$J$301)</f>
        <v>0</v>
      </c>
      <c r="L44" s="2">
        <f t="shared" si="2"/>
        <v>1.25</v>
      </c>
    </row>
    <row r="45">
      <c r="A45" s="1" t="s">
        <v>353</v>
      </c>
      <c r="B45" s="1" t="s">
        <v>354</v>
      </c>
      <c r="C45" s="1" t="s">
        <v>33</v>
      </c>
      <c r="D45" s="1">
        <v>41.0</v>
      </c>
      <c r="E45" s="1" t="s">
        <v>10</v>
      </c>
      <c r="F45" s="6" t="str">
        <f t="shared" si="1"/>
        <v>ShannonBeaumontFMILL</v>
      </c>
      <c r="G45" s="2">
        <f>sumif('Track 5K'!$F$2:$F$301,F45,'Track 5K'!$J$2:$J$301)</f>
        <v>0.390625</v>
      </c>
      <c r="H45" s="3">
        <f>sumif(Luti!$F$2:$F$304,F45,Luti!$J$2:$J$304)</f>
        <v>0</v>
      </c>
      <c r="I45" s="3">
        <f>sumif(Sandown!$F$2:$F$302,F45,Sandown!$J$2:$J$302)</f>
        <v>0</v>
      </c>
      <c r="J45" s="3">
        <f>sumif('RT 10K'!$F$2:$F$300,F45,'RT 10K'!$J$2:$J$300)</f>
        <v>0</v>
      </c>
      <c r="K45" s="3">
        <f>sumif('Manch Half'!$F$2:$F$301,F45,'Manch Half'!$J$2:$J$301)</f>
        <v>0</v>
      </c>
      <c r="L45" s="2">
        <f t="shared" si="2"/>
        <v>0.390625</v>
      </c>
    </row>
    <row r="46">
      <c r="A46" s="1" t="s">
        <v>304</v>
      </c>
      <c r="B46" s="1" t="s">
        <v>361</v>
      </c>
      <c r="C46" s="1" t="s">
        <v>33</v>
      </c>
      <c r="D46" s="1">
        <v>44.0</v>
      </c>
      <c r="E46" s="1" t="s">
        <v>10</v>
      </c>
      <c r="F46" s="6" t="str">
        <f t="shared" si="1"/>
        <v>HeatherGeisserFMILL</v>
      </c>
      <c r="G46" s="2">
        <f>sumif('Track 5K'!$F$2:$F$301,F46,'Track 5K'!$J$2:$J$301)</f>
        <v>0.17578125</v>
      </c>
      <c r="H46" s="3">
        <f>sumif(Luti!$F$2:$F$304,F46,Luti!$J$2:$J$304)</f>
        <v>0</v>
      </c>
      <c r="I46" s="3">
        <f>sumif(Sandown!$F$2:$F$302,F46,Sandown!$J$2:$J$302)</f>
        <v>0</v>
      </c>
      <c r="J46" s="3">
        <f>sumif('RT 10K'!$F$2:$F$300,F46,'RT 10K'!$J$2:$J$300)</f>
        <v>0</v>
      </c>
      <c r="K46" s="3">
        <f>sumif('Manch Half'!$F$2:$F$301,F46,'Manch Half'!$J$2:$J$301)</f>
        <v>0</v>
      </c>
      <c r="L46" s="2">
        <f t="shared" si="2"/>
        <v>0.17578125</v>
      </c>
    </row>
    <row r="47">
      <c r="A47" s="1" t="s">
        <v>91</v>
      </c>
      <c r="B47" s="1" t="s">
        <v>362</v>
      </c>
      <c r="C47" s="1" t="s">
        <v>33</v>
      </c>
      <c r="D47" s="1">
        <v>43.0</v>
      </c>
      <c r="E47" s="1" t="s">
        <v>8</v>
      </c>
      <c r="F47" s="6" t="str">
        <f t="shared" si="1"/>
        <v>JulieKraftFGDTC</v>
      </c>
      <c r="G47" s="2">
        <f>sumif('Track 5K'!$F$2:$F$301,F47,'Track 5K'!$J$2:$J$301)</f>
        <v>0.166015625</v>
      </c>
      <c r="H47" s="3">
        <f>sumif(Luti!$F$2:$F$304,F47,Luti!$J$2:$J$304)</f>
        <v>0</v>
      </c>
      <c r="I47" s="3">
        <f>sumif(Sandown!$F$2:$F$302,F47,Sandown!$J$2:$J$302)</f>
        <v>0</v>
      </c>
      <c r="J47" s="3">
        <f>sumif('RT 10K'!$F$2:$F$300,F47,'RT 10K'!$J$2:$J$300)</f>
        <v>0</v>
      </c>
      <c r="K47" s="3">
        <f>sumif('Manch Half'!$F$2:$F$301,F47,'Manch Half'!$J$2:$J$301)</f>
        <v>0</v>
      </c>
      <c r="L47" s="2">
        <f t="shared" si="2"/>
        <v>0.166015625</v>
      </c>
    </row>
    <row r="48">
      <c r="A48" s="1" t="s">
        <v>114</v>
      </c>
      <c r="B48" s="1" t="s">
        <v>302</v>
      </c>
      <c r="C48" s="1" t="s">
        <v>33</v>
      </c>
      <c r="D48" s="1">
        <v>43.0</v>
      </c>
      <c r="E48" s="1" t="s">
        <v>10</v>
      </c>
      <c r="F48" s="6" t="str">
        <f t="shared" si="1"/>
        <v>PatriciaBurkeFMILL</v>
      </c>
      <c r="G48" s="2">
        <f>sumif('Track 5K'!$F$2:$F$301,F48,'Track 5K'!$J$2:$J$301)</f>
        <v>0.13671875</v>
      </c>
      <c r="H48" s="3">
        <f>sumif(Luti!$F$2:$F$304,F48,Luti!$J$2:$J$304)</f>
        <v>0</v>
      </c>
      <c r="I48" s="3">
        <f>sumif(Sandown!$F$2:$F$302,F48,Sandown!$J$2:$J$302)</f>
        <v>0</v>
      </c>
      <c r="J48" s="3">
        <f>sumif('RT 10K'!$F$2:$F$300,F48,'RT 10K'!$J$2:$J$300)</f>
        <v>0</v>
      </c>
      <c r="K48" s="3">
        <f>sumif('Manch Half'!$F$2:$F$301,F48,'Manch Half'!$J$2:$J$301)</f>
        <v>0</v>
      </c>
      <c r="L48" s="2">
        <f t="shared" si="2"/>
        <v>0.13671875</v>
      </c>
    </row>
    <row r="49">
      <c r="A49" s="1" t="s">
        <v>304</v>
      </c>
      <c r="B49" s="1" t="s">
        <v>366</v>
      </c>
      <c r="C49" s="1" t="s">
        <v>33</v>
      </c>
      <c r="D49" s="1">
        <v>40.0</v>
      </c>
      <c r="E49" s="1" t="s">
        <v>10</v>
      </c>
      <c r="F49" s="6" t="str">
        <f t="shared" si="1"/>
        <v>HeatherHerodFMILL</v>
      </c>
      <c r="G49" s="2">
        <f>sumif('Track 5K'!$F$2:$F$301,F49,'Track 5K'!$J$2:$J$301)</f>
        <v>0.107421875</v>
      </c>
      <c r="H49" s="3">
        <f>sumif(Luti!$F$2:$F$304,F49,Luti!$J$2:$J$304)</f>
        <v>0</v>
      </c>
      <c r="I49" s="3">
        <f>sumif(Sandown!$F$2:$F$302,F49,Sandown!$J$2:$J$302)</f>
        <v>0</v>
      </c>
      <c r="J49" s="3">
        <f>sumif('RT 10K'!$F$2:$F$300,F49,'RT 10K'!$J$2:$J$300)</f>
        <v>0</v>
      </c>
      <c r="K49" s="3">
        <f>sumif('Manch Half'!$F$2:$F$301,F49,'Manch Half'!$J$2:$J$301)</f>
        <v>0</v>
      </c>
      <c r="L49" s="2">
        <f t="shared" si="2"/>
        <v>0.107421875</v>
      </c>
    </row>
    <row r="50">
      <c r="A50" s="1" t="s">
        <v>369</v>
      </c>
      <c r="B50" s="1" t="s">
        <v>370</v>
      </c>
      <c r="C50" s="1" t="s">
        <v>33</v>
      </c>
      <c r="D50" s="1">
        <v>42.0</v>
      </c>
      <c r="E50" s="1" t="s">
        <v>9</v>
      </c>
      <c r="F50" s="6" t="str">
        <f t="shared" si="1"/>
        <v>TiffanyCurrierFUVRC</v>
      </c>
      <c r="G50" s="2">
        <f>sumif('Track 5K'!$F$2:$F$301,F50,'Track 5K'!$J$2:$J$301)</f>
        <v>0.087890625</v>
      </c>
      <c r="H50" s="3">
        <f>sumif(Luti!$F$2:$F$304,F50,Luti!$J$2:$J$304)</f>
        <v>0</v>
      </c>
      <c r="I50" s="3">
        <f>sumif(Sandown!$F$2:$F$302,F50,Sandown!$J$2:$J$302)</f>
        <v>0</v>
      </c>
      <c r="J50" s="3">
        <f>sumif('RT 10K'!$F$2:$F$300,F50,'RT 10K'!$J$2:$J$300)</f>
        <v>0</v>
      </c>
      <c r="K50" s="3">
        <f>sumif('Manch Half'!$F$2:$F$301,F50,'Manch Half'!$J$2:$J$301)</f>
        <v>0</v>
      </c>
      <c r="L50" s="2">
        <f t="shared" si="2"/>
        <v>0.087890625</v>
      </c>
    </row>
    <row r="51">
      <c r="A51" s="1" t="s">
        <v>371</v>
      </c>
      <c r="B51" s="1" t="s">
        <v>303</v>
      </c>
      <c r="C51" s="1" t="s">
        <v>33</v>
      </c>
      <c r="D51" s="1">
        <v>40.0</v>
      </c>
      <c r="E51" s="1" t="s">
        <v>10</v>
      </c>
      <c r="F51" s="6" t="str">
        <f t="shared" si="1"/>
        <v>LaraRichardsFMILL</v>
      </c>
      <c r="G51" s="2">
        <f>sumif('Track 5K'!$F$2:$F$301,F51,'Track 5K'!$J$2:$J$301)</f>
        <v>0.0830078125</v>
      </c>
      <c r="H51" s="3">
        <f>sumif(Luti!$F$2:$F$304,F51,Luti!$J$2:$J$304)</f>
        <v>0</v>
      </c>
      <c r="I51" s="3">
        <f>sumif(Sandown!$F$2:$F$302,F51,Sandown!$J$2:$J$302)</f>
        <v>0</v>
      </c>
      <c r="J51" s="3">
        <f>sumif('RT 10K'!$F$2:$F$300,F51,'RT 10K'!$J$2:$J$300)</f>
        <v>0</v>
      </c>
      <c r="K51" s="3">
        <f>sumif('Manch Half'!$F$2:$F$301,F51,'Manch Half'!$J$2:$J$301)</f>
        <v>0</v>
      </c>
      <c r="L51" s="2">
        <f t="shared" si="2"/>
        <v>0.0830078125</v>
      </c>
    </row>
    <row r="52">
      <c r="A52" s="1" t="s">
        <v>374</v>
      </c>
      <c r="B52" s="1" t="s">
        <v>375</v>
      </c>
      <c r="C52" s="1" t="s">
        <v>33</v>
      </c>
      <c r="D52" s="1">
        <v>46.0</v>
      </c>
      <c r="E52" s="1" t="s">
        <v>10</v>
      </c>
      <c r="F52" s="6" t="str">
        <f t="shared" si="1"/>
        <v>KendraWalshFMILL</v>
      </c>
      <c r="G52" s="2">
        <f>sumif('Track 5K'!$F$2:$F$301,F52,'Track 5K'!$J$2:$J$301)</f>
        <v>0.05859375</v>
      </c>
      <c r="H52" s="3">
        <f>sumif(Luti!$F$2:$F$304,F52,Luti!$J$2:$J$304)</f>
        <v>0</v>
      </c>
      <c r="I52" s="3">
        <f>sumif(Sandown!$F$2:$F$302,F52,Sandown!$J$2:$J$302)</f>
        <v>0</v>
      </c>
      <c r="J52" s="3">
        <f>sumif('RT 10K'!$F$2:$F$300,F52,'RT 10K'!$J$2:$J$300)</f>
        <v>0</v>
      </c>
      <c r="K52" s="3">
        <f>sumif('Manch Half'!$F$2:$F$301,F52,'Manch Half'!$J$2:$J$301)</f>
        <v>0</v>
      </c>
      <c r="L52" s="2">
        <f t="shared" si="2"/>
        <v>0.05859375</v>
      </c>
    </row>
    <row r="53">
      <c r="A53" s="1" t="s">
        <v>376</v>
      </c>
      <c r="B53" s="1" t="s">
        <v>377</v>
      </c>
      <c r="C53" s="1" t="s">
        <v>33</v>
      </c>
      <c r="D53" s="1">
        <v>40.0</v>
      </c>
      <c r="E53" s="1" t="s">
        <v>10</v>
      </c>
      <c r="F53" s="6" t="str">
        <f t="shared" si="1"/>
        <v>PattyOneilFMILL</v>
      </c>
      <c r="G53" s="2">
        <f>sumif('Track 5K'!$F$2:$F$301,F53,'Track 5K'!$J$2:$J$301)</f>
        <v>0.0537109375</v>
      </c>
      <c r="H53" s="3">
        <f>sumif(Luti!$F$2:$F$304,F53,Luti!$J$2:$J$304)</f>
        <v>0</v>
      </c>
      <c r="I53" s="3">
        <f>sumif(Sandown!$F$2:$F$302,F53,Sandown!$J$2:$J$302)</f>
        <v>0</v>
      </c>
      <c r="J53" s="3">
        <f>sumif('RT 10K'!$F$2:$F$300,F53,'RT 10K'!$J$2:$J$300)</f>
        <v>0</v>
      </c>
      <c r="K53" s="3">
        <f>sumif('Manch Half'!$F$2:$F$301,F53,'Manch Half'!$J$2:$J$301)</f>
        <v>0</v>
      </c>
      <c r="L53" s="2">
        <f t="shared" si="2"/>
        <v>0.0537109375</v>
      </c>
    </row>
    <row r="54">
      <c r="A54" s="1" t="s">
        <v>36</v>
      </c>
      <c r="B54" s="1" t="s">
        <v>384</v>
      </c>
      <c r="C54" s="1" t="s">
        <v>33</v>
      </c>
      <c r="D54" s="1">
        <v>44.0</v>
      </c>
      <c r="E54" s="1" t="s">
        <v>10</v>
      </c>
      <c r="F54" s="6" t="str">
        <f t="shared" si="1"/>
        <v>MelissaCummingsFMILL</v>
      </c>
      <c r="G54" s="2">
        <f>sumif('Track 5K'!$F$2:$F$301,F54,'Track 5K'!$J$2:$J$301)</f>
        <v>0.029296875</v>
      </c>
      <c r="H54" s="3">
        <f>sumif(Luti!$F$2:$F$304,F54,Luti!$J$2:$J$304)</f>
        <v>0</v>
      </c>
      <c r="I54" s="3">
        <f>sumif(Sandown!$F$2:$F$302,F54,Sandown!$J$2:$J$302)</f>
        <v>0</v>
      </c>
      <c r="J54" s="3">
        <f>sumif('RT 10K'!$F$2:$F$300,F54,'RT 10K'!$J$2:$J$300)</f>
        <v>0</v>
      </c>
      <c r="K54" s="3">
        <f>sumif('Manch Half'!$F$2:$F$301,F54,'Manch Half'!$J$2:$J$301)</f>
        <v>0</v>
      </c>
      <c r="L54" s="2">
        <f t="shared" si="2"/>
        <v>0.029296875</v>
      </c>
    </row>
    <row r="55">
      <c r="L55" s="2"/>
    </row>
    <row r="56">
      <c r="L56" s="2"/>
    </row>
    <row r="57">
      <c r="L57" s="2"/>
    </row>
    <row r="58">
      <c r="L58" s="2"/>
    </row>
    <row r="59">
      <c r="L59" s="2"/>
    </row>
    <row r="60">
      <c r="L60" s="2"/>
    </row>
    <row r="61">
      <c r="L61" s="2"/>
    </row>
    <row r="62">
      <c r="L62" s="2"/>
    </row>
    <row r="63">
      <c r="L63" s="2"/>
    </row>
    <row r="64">
      <c r="L64" s="2"/>
    </row>
    <row r="65">
      <c r="L65" s="2"/>
    </row>
    <row r="66">
      <c r="L66" s="2"/>
    </row>
    <row r="67">
      <c r="L67" s="2"/>
    </row>
    <row r="68">
      <c r="L68" s="2"/>
    </row>
    <row r="69">
      <c r="L69" s="2"/>
    </row>
    <row r="70">
      <c r="L70" s="2"/>
    </row>
    <row r="71">
      <c r="L71" s="2"/>
    </row>
    <row r="72">
      <c r="L72" s="2"/>
    </row>
    <row r="73">
      <c r="L73" s="2"/>
    </row>
    <row r="74">
      <c r="L74" s="2"/>
    </row>
    <row r="75">
      <c r="L75" s="2"/>
    </row>
    <row r="76">
      <c r="L76" s="2"/>
    </row>
    <row r="77">
      <c r="L77" s="2"/>
    </row>
    <row r="78">
      <c r="L78" s="2"/>
    </row>
    <row r="79">
      <c r="L79" s="2"/>
    </row>
    <row r="80">
      <c r="L80" s="2"/>
    </row>
    <row r="81">
      <c r="L81" s="2"/>
    </row>
    <row r="82">
      <c r="L82" s="2"/>
    </row>
    <row r="83">
      <c r="L83" s="2"/>
    </row>
    <row r="84">
      <c r="L84" s="2"/>
    </row>
    <row r="85">
      <c r="L85" s="2"/>
    </row>
    <row r="86">
      <c r="L86" s="2"/>
    </row>
    <row r="87">
      <c r="L87" s="2"/>
    </row>
    <row r="88">
      <c r="L88" s="2"/>
    </row>
    <row r="89">
      <c r="L89" s="2"/>
    </row>
    <row r="90">
      <c r="L90" s="2"/>
    </row>
    <row r="91">
      <c r="L91" s="2"/>
    </row>
    <row r="92">
      <c r="L92" s="2"/>
    </row>
    <row r="93">
      <c r="L93" s="2"/>
    </row>
    <row r="94">
      <c r="L94" s="2"/>
    </row>
    <row r="95">
      <c r="L95" s="2"/>
    </row>
    <row r="96">
      <c r="L96" s="2"/>
    </row>
    <row r="97">
      <c r="L97" s="2"/>
    </row>
    <row r="98">
      <c r="L98" s="2"/>
    </row>
    <row r="99">
      <c r="L99" s="2"/>
    </row>
    <row r="100">
      <c r="L100" s="2"/>
    </row>
    <row r="101">
      <c r="L101" s="2"/>
    </row>
    <row r="102">
      <c r="L102" s="2"/>
    </row>
    <row r="103">
      <c r="L103" s="2"/>
    </row>
    <row r="104">
      <c r="L104" s="2"/>
    </row>
    <row r="105">
      <c r="L105" s="2"/>
    </row>
    <row r="106">
      <c r="L106" s="2"/>
    </row>
    <row r="107">
      <c r="L107" s="2"/>
    </row>
    <row r="108">
      <c r="L108" s="2"/>
    </row>
    <row r="109">
      <c r="L109" s="2"/>
    </row>
    <row r="110">
      <c r="L110" s="2"/>
    </row>
    <row r="111">
      <c r="L111" s="2"/>
    </row>
    <row r="112">
      <c r="L112" s="2"/>
    </row>
    <row r="113">
      <c r="L113" s="2"/>
    </row>
    <row r="114">
      <c r="L114" s="2"/>
    </row>
    <row r="115">
      <c r="L115" s="2"/>
    </row>
    <row r="116">
      <c r="L116" s="2"/>
    </row>
    <row r="117">
      <c r="L117" s="2"/>
    </row>
    <row r="118">
      <c r="L118" s="2"/>
    </row>
    <row r="119">
      <c r="L119" s="2"/>
    </row>
    <row r="120">
      <c r="L120" s="2"/>
    </row>
    <row r="121">
      <c r="L121" s="2"/>
    </row>
    <row r="122">
      <c r="L122" s="2"/>
    </row>
    <row r="123">
      <c r="L123" s="2"/>
    </row>
    <row r="124">
      <c r="L124" s="2"/>
    </row>
    <row r="125">
      <c r="L125" s="2"/>
    </row>
    <row r="126">
      <c r="L126" s="2"/>
    </row>
    <row r="127">
      <c r="L127" s="2"/>
    </row>
    <row r="128">
      <c r="L128" s="2"/>
    </row>
    <row r="129">
      <c r="L129" s="2"/>
    </row>
    <row r="130">
      <c r="L130" s="2"/>
    </row>
    <row r="131">
      <c r="L131" s="2"/>
    </row>
    <row r="132">
      <c r="L132" s="2"/>
    </row>
    <row r="133">
      <c r="L133" s="2"/>
    </row>
    <row r="134">
      <c r="L134" s="2"/>
    </row>
    <row r="135">
      <c r="L135" s="2"/>
    </row>
    <row r="136">
      <c r="L136" s="2"/>
    </row>
    <row r="137">
      <c r="L137" s="2"/>
    </row>
    <row r="138">
      <c r="L138" s="2"/>
    </row>
    <row r="139">
      <c r="L139" s="2"/>
    </row>
    <row r="140">
      <c r="L140" s="2"/>
    </row>
    <row r="141">
      <c r="L141" s="2"/>
    </row>
    <row r="142">
      <c r="L142" s="2"/>
    </row>
    <row r="143">
      <c r="L143" s="2"/>
    </row>
    <row r="144">
      <c r="L144" s="2"/>
    </row>
    <row r="145">
      <c r="L145" s="2"/>
    </row>
    <row r="146">
      <c r="L146" s="2"/>
    </row>
    <row r="147">
      <c r="L147" s="2"/>
    </row>
    <row r="148">
      <c r="L148" s="2"/>
    </row>
    <row r="149">
      <c r="L149" s="2"/>
    </row>
    <row r="150">
      <c r="L150" s="2"/>
    </row>
    <row r="151">
      <c r="L151" s="2"/>
    </row>
    <row r="152">
      <c r="L152" s="2"/>
    </row>
    <row r="153">
      <c r="L153" s="2"/>
    </row>
    <row r="154">
      <c r="L154" s="2"/>
    </row>
    <row r="155">
      <c r="L155" s="2"/>
    </row>
    <row r="156">
      <c r="L156" s="2"/>
    </row>
    <row r="157">
      <c r="L157" s="2"/>
    </row>
    <row r="158">
      <c r="L158" s="2"/>
    </row>
    <row r="159">
      <c r="L159" s="2"/>
    </row>
    <row r="160">
      <c r="L160" s="2"/>
    </row>
    <row r="161">
      <c r="L161" s="2"/>
    </row>
    <row r="162">
      <c r="L162" s="2"/>
    </row>
    <row r="163">
      <c r="L163" s="2"/>
    </row>
    <row r="164">
      <c r="L164" s="2"/>
    </row>
    <row r="165">
      <c r="L165" s="2"/>
    </row>
    <row r="166">
      <c r="L166" s="2"/>
    </row>
    <row r="167">
      <c r="L167" s="2"/>
    </row>
    <row r="168">
      <c r="L168" s="2"/>
    </row>
    <row r="169">
      <c r="L169" s="2"/>
    </row>
    <row r="170">
      <c r="L170" s="2"/>
    </row>
    <row r="171">
      <c r="L171" s="2"/>
    </row>
    <row r="172">
      <c r="L172" s="2"/>
    </row>
    <row r="173">
      <c r="L173" s="2"/>
    </row>
    <row r="174">
      <c r="L174" s="2"/>
    </row>
    <row r="175">
      <c r="L175" s="2"/>
    </row>
    <row r="176">
      <c r="L176" s="2"/>
    </row>
    <row r="177">
      <c r="L177" s="2"/>
    </row>
    <row r="178">
      <c r="L178" s="2"/>
    </row>
    <row r="179">
      <c r="L179" s="2"/>
    </row>
    <row r="180">
      <c r="L180" s="2"/>
    </row>
    <row r="181">
      <c r="L181" s="2"/>
    </row>
    <row r="182">
      <c r="L182" s="2"/>
    </row>
    <row r="183">
      <c r="L183" s="2"/>
    </row>
    <row r="184">
      <c r="L184" s="2"/>
    </row>
    <row r="185">
      <c r="L185" s="2"/>
    </row>
    <row r="186">
      <c r="L186" s="2"/>
    </row>
    <row r="187">
      <c r="L187" s="2"/>
    </row>
    <row r="188">
      <c r="L188" s="2"/>
    </row>
    <row r="189">
      <c r="L189" s="2"/>
    </row>
    <row r="190">
      <c r="L190" s="2"/>
    </row>
    <row r="191">
      <c r="L191" s="2"/>
    </row>
    <row r="192">
      <c r="L192" s="2"/>
    </row>
    <row r="193">
      <c r="L193" s="2"/>
    </row>
    <row r="194">
      <c r="L194" s="2"/>
    </row>
    <row r="195">
      <c r="L195" s="2"/>
    </row>
    <row r="196">
      <c r="L196" s="2"/>
    </row>
    <row r="197">
      <c r="L197" s="2"/>
    </row>
    <row r="198">
      <c r="L198" s="2"/>
    </row>
    <row r="199">
      <c r="L199" s="2"/>
    </row>
    <row r="200">
      <c r="L200" s="2"/>
    </row>
    <row r="201">
      <c r="L201" s="2"/>
    </row>
    <row r="202">
      <c r="L202" s="2"/>
    </row>
    <row r="203">
      <c r="L203" s="2"/>
    </row>
    <row r="204">
      <c r="L204" s="2"/>
    </row>
    <row r="205">
      <c r="L205" s="2"/>
    </row>
    <row r="206">
      <c r="L206" s="2"/>
    </row>
    <row r="207">
      <c r="L207" s="2"/>
    </row>
    <row r="208">
      <c r="L208" s="2"/>
    </row>
    <row r="209">
      <c r="L209" s="2"/>
    </row>
    <row r="210">
      <c r="L210" s="2"/>
    </row>
    <row r="211">
      <c r="L211" s="2"/>
    </row>
    <row r="212">
      <c r="L212" s="2"/>
    </row>
    <row r="213">
      <c r="L213" s="2"/>
    </row>
    <row r="214">
      <c r="L214" s="2"/>
    </row>
    <row r="215">
      <c r="L215" s="2"/>
    </row>
    <row r="216">
      <c r="L216" s="2"/>
    </row>
    <row r="217">
      <c r="L217" s="2"/>
    </row>
    <row r="218">
      <c r="L218" s="2"/>
    </row>
    <row r="219">
      <c r="L219" s="2"/>
    </row>
    <row r="220">
      <c r="L220" s="2"/>
    </row>
    <row r="221">
      <c r="L221" s="2"/>
    </row>
    <row r="222">
      <c r="L222" s="2"/>
    </row>
    <row r="223">
      <c r="L223" s="2"/>
    </row>
    <row r="224">
      <c r="L224" s="2"/>
    </row>
    <row r="225">
      <c r="L225" s="2"/>
    </row>
    <row r="226">
      <c r="L226" s="2"/>
    </row>
    <row r="227">
      <c r="L227" s="2"/>
    </row>
    <row r="228">
      <c r="L228" s="2"/>
    </row>
    <row r="229">
      <c r="L229" s="2"/>
    </row>
    <row r="230">
      <c r="L230" s="2"/>
    </row>
    <row r="231">
      <c r="L231" s="2"/>
    </row>
    <row r="232">
      <c r="L232" s="2"/>
    </row>
    <row r="233">
      <c r="L233" s="2"/>
    </row>
    <row r="234">
      <c r="L234" s="2"/>
    </row>
    <row r="235">
      <c r="L235" s="2"/>
    </row>
    <row r="236">
      <c r="L236" s="2"/>
    </row>
    <row r="237">
      <c r="L237" s="2"/>
    </row>
    <row r="238">
      <c r="L238" s="2"/>
    </row>
    <row r="239">
      <c r="L239" s="2"/>
    </row>
    <row r="240">
      <c r="L240" s="2"/>
    </row>
    <row r="241">
      <c r="L241" s="2"/>
    </row>
    <row r="242">
      <c r="L242" s="2"/>
    </row>
    <row r="243">
      <c r="L243" s="2"/>
    </row>
    <row r="244">
      <c r="L244" s="2"/>
    </row>
    <row r="245">
      <c r="L245" s="2"/>
    </row>
    <row r="246">
      <c r="L246" s="2"/>
    </row>
    <row r="247">
      <c r="L247" s="2"/>
    </row>
    <row r="248">
      <c r="L248" s="2"/>
    </row>
    <row r="249">
      <c r="L249" s="2"/>
    </row>
    <row r="250">
      <c r="L250" s="2"/>
    </row>
    <row r="251">
      <c r="L251" s="2"/>
    </row>
    <row r="252">
      <c r="L252" s="2"/>
    </row>
    <row r="253">
      <c r="L253" s="2"/>
    </row>
    <row r="254">
      <c r="L254" s="2"/>
    </row>
    <row r="255">
      <c r="L255" s="2"/>
    </row>
    <row r="256">
      <c r="L256" s="2"/>
    </row>
    <row r="257">
      <c r="L257" s="2"/>
    </row>
    <row r="258">
      <c r="L258" s="2"/>
    </row>
    <row r="259">
      <c r="L259" s="2"/>
    </row>
    <row r="260">
      <c r="L260" s="2"/>
    </row>
    <row r="261">
      <c r="L261" s="2"/>
    </row>
    <row r="262">
      <c r="L262" s="2"/>
    </row>
    <row r="263">
      <c r="L263" s="2"/>
    </row>
    <row r="264">
      <c r="L264" s="2"/>
    </row>
    <row r="265">
      <c r="L265" s="2"/>
    </row>
    <row r="266">
      <c r="L266" s="2"/>
    </row>
    <row r="267">
      <c r="L267" s="2"/>
    </row>
    <row r="268">
      <c r="L268" s="2"/>
    </row>
    <row r="269">
      <c r="L269" s="2"/>
    </row>
    <row r="270">
      <c r="L270" s="2"/>
    </row>
    <row r="271">
      <c r="L271" s="2"/>
    </row>
    <row r="272">
      <c r="L272" s="2"/>
    </row>
    <row r="273">
      <c r="L273" s="2"/>
    </row>
    <row r="274">
      <c r="L274" s="2"/>
    </row>
    <row r="275">
      <c r="L275" s="2"/>
    </row>
    <row r="276">
      <c r="L276" s="2"/>
    </row>
    <row r="277">
      <c r="L277" s="2"/>
    </row>
    <row r="278">
      <c r="L278" s="2"/>
    </row>
    <row r="279">
      <c r="L279" s="2"/>
    </row>
    <row r="280">
      <c r="L280" s="2"/>
    </row>
    <row r="281">
      <c r="L281" s="2"/>
    </row>
    <row r="282">
      <c r="L282" s="2"/>
    </row>
    <row r="283">
      <c r="L283" s="2"/>
    </row>
    <row r="284">
      <c r="L284" s="2"/>
    </row>
    <row r="285">
      <c r="L285" s="2"/>
    </row>
    <row r="286">
      <c r="L286" s="2"/>
    </row>
    <row r="287">
      <c r="L287" s="2"/>
    </row>
    <row r="288">
      <c r="L288" s="2"/>
    </row>
    <row r="289">
      <c r="L289" s="2"/>
    </row>
    <row r="290">
      <c r="L290" s="2"/>
    </row>
    <row r="291">
      <c r="L291" s="2"/>
    </row>
    <row r="292">
      <c r="L292" s="2"/>
    </row>
    <row r="293">
      <c r="L293" s="2"/>
    </row>
    <row r="294">
      <c r="L294" s="2"/>
    </row>
    <row r="295">
      <c r="L295" s="2"/>
    </row>
    <row r="296">
      <c r="L296" s="2"/>
    </row>
    <row r="297">
      <c r="L297" s="2"/>
    </row>
    <row r="298">
      <c r="L298" s="2"/>
    </row>
    <row r="299">
      <c r="L299" s="2"/>
    </row>
    <row r="300">
      <c r="L300" s="2"/>
    </row>
    <row r="301">
      <c r="L301" s="2"/>
    </row>
    <row r="302">
      <c r="L302" s="2"/>
    </row>
    <row r="303">
      <c r="L303" s="2"/>
    </row>
    <row r="304">
      <c r="L304" s="2"/>
    </row>
    <row r="305">
      <c r="L305" s="2"/>
    </row>
    <row r="306">
      <c r="L306" s="2"/>
    </row>
    <row r="307">
      <c r="L307" s="2"/>
    </row>
    <row r="308">
      <c r="L308" s="2"/>
    </row>
    <row r="309">
      <c r="L309" s="2"/>
    </row>
    <row r="310">
      <c r="L310" s="2"/>
    </row>
    <row r="311">
      <c r="L311" s="2"/>
    </row>
    <row r="312">
      <c r="L312" s="2"/>
    </row>
    <row r="313">
      <c r="L313" s="2"/>
    </row>
    <row r="314">
      <c r="L314" s="2"/>
    </row>
    <row r="315">
      <c r="L315" s="2"/>
    </row>
    <row r="316">
      <c r="L316" s="2"/>
    </row>
    <row r="317">
      <c r="L317" s="2"/>
    </row>
    <row r="318">
      <c r="L318" s="2"/>
    </row>
    <row r="319">
      <c r="L319" s="2"/>
    </row>
    <row r="320">
      <c r="L320" s="2"/>
    </row>
    <row r="321">
      <c r="L321" s="2"/>
    </row>
    <row r="322">
      <c r="L322" s="2"/>
    </row>
    <row r="323">
      <c r="L323" s="2"/>
    </row>
    <row r="324">
      <c r="L324" s="2"/>
    </row>
    <row r="325">
      <c r="L325" s="2"/>
    </row>
    <row r="326">
      <c r="L326" s="2"/>
    </row>
    <row r="327">
      <c r="L327" s="2"/>
    </row>
    <row r="328">
      <c r="L328" s="2"/>
    </row>
    <row r="329">
      <c r="L329" s="2"/>
    </row>
    <row r="330">
      <c r="L330" s="2"/>
    </row>
    <row r="331">
      <c r="L331" s="2"/>
    </row>
    <row r="332">
      <c r="L332" s="2"/>
    </row>
    <row r="333">
      <c r="L333" s="2"/>
    </row>
    <row r="334">
      <c r="L334" s="2"/>
    </row>
    <row r="335">
      <c r="L335" s="2"/>
    </row>
    <row r="336">
      <c r="L336" s="2"/>
    </row>
    <row r="337">
      <c r="L337" s="2"/>
    </row>
    <row r="338">
      <c r="L338" s="2"/>
    </row>
    <row r="339">
      <c r="L339" s="2"/>
    </row>
    <row r="340">
      <c r="L340" s="2"/>
    </row>
    <row r="341">
      <c r="L341" s="2"/>
    </row>
    <row r="342">
      <c r="L342" s="2"/>
    </row>
    <row r="343">
      <c r="L343" s="2"/>
    </row>
    <row r="344">
      <c r="L344" s="2"/>
    </row>
    <row r="345">
      <c r="L345" s="2"/>
    </row>
    <row r="346">
      <c r="L346" s="2"/>
    </row>
    <row r="347">
      <c r="L347" s="2"/>
    </row>
    <row r="348">
      <c r="L348" s="2"/>
    </row>
    <row r="349">
      <c r="L349" s="2"/>
    </row>
    <row r="350">
      <c r="L350" s="2"/>
    </row>
    <row r="351">
      <c r="L351" s="2"/>
    </row>
    <row r="352">
      <c r="L352" s="2"/>
    </row>
    <row r="353">
      <c r="L353" s="2"/>
    </row>
    <row r="354">
      <c r="L354" s="2"/>
    </row>
    <row r="355">
      <c r="L355" s="2"/>
    </row>
    <row r="356">
      <c r="L356" s="2"/>
    </row>
    <row r="357">
      <c r="L357" s="2"/>
    </row>
    <row r="358">
      <c r="L358" s="2"/>
    </row>
    <row r="359">
      <c r="L359" s="2"/>
    </row>
    <row r="360">
      <c r="L360" s="2"/>
    </row>
    <row r="361">
      <c r="L361" s="2"/>
    </row>
    <row r="362">
      <c r="L362" s="2"/>
    </row>
    <row r="363">
      <c r="L363" s="2"/>
    </row>
    <row r="364">
      <c r="L364" s="2"/>
    </row>
    <row r="365">
      <c r="L365" s="2"/>
    </row>
    <row r="366">
      <c r="L366" s="2"/>
    </row>
    <row r="367">
      <c r="L367" s="2"/>
    </row>
    <row r="368">
      <c r="L368" s="2"/>
    </row>
    <row r="369">
      <c r="L369" s="2"/>
    </row>
    <row r="370">
      <c r="L370" s="2"/>
    </row>
    <row r="371">
      <c r="L371" s="2"/>
    </row>
    <row r="372">
      <c r="L372" s="2"/>
    </row>
    <row r="373">
      <c r="L373" s="2"/>
    </row>
    <row r="374">
      <c r="L374" s="2"/>
    </row>
    <row r="375">
      <c r="L375" s="2"/>
    </row>
    <row r="376">
      <c r="L376" s="2"/>
    </row>
    <row r="377">
      <c r="L377" s="2"/>
    </row>
    <row r="378">
      <c r="L378" s="2"/>
    </row>
    <row r="379">
      <c r="L379" s="2"/>
    </row>
    <row r="380">
      <c r="L380" s="2"/>
    </row>
    <row r="381">
      <c r="L381" s="2"/>
    </row>
    <row r="382">
      <c r="L382" s="2"/>
    </row>
    <row r="383">
      <c r="L383" s="2"/>
    </row>
    <row r="384">
      <c r="L384" s="2"/>
    </row>
    <row r="385">
      <c r="L385" s="2"/>
    </row>
    <row r="386">
      <c r="L386" s="2"/>
    </row>
    <row r="387">
      <c r="L387" s="2"/>
    </row>
    <row r="388">
      <c r="L388" s="2"/>
    </row>
    <row r="389">
      <c r="L389" s="2"/>
    </row>
    <row r="390">
      <c r="L390" s="2"/>
    </row>
    <row r="391">
      <c r="L391" s="2"/>
    </row>
    <row r="392">
      <c r="L392" s="2"/>
    </row>
    <row r="393">
      <c r="L393" s="2"/>
    </row>
    <row r="394">
      <c r="L394" s="2"/>
    </row>
    <row r="395">
      <c r="L395" s="2"/>
    </row>
    <row r="396">
      <c r="L396" s="2"/>
    </row>
    <row r="397">
      <c r="L397" s="2"/>
    </row>
    <row r="398">
      <c r="L398" s="2"/>
    </row>
    <row r="399">
      <c r="L399" s="2"/>
    </row>
    <row r="400">
      <c r="L400" s="2"/>
    </row>
    <row r="401">
      <c r="L401" s="2"/>
    </row>
    <row r="402">
      <c r="L402" s="2"/>
    </row>
    <row r="403">
      <c r="L403" s="2"/>
    </row>
    <row r="404">
      <c r="L404" s="2"/>
    </row>
    <row r="405">
      <c r="L405" s="2"/>
    </row>
    <row r="406">
      <c r="L406" s="2"/>
    </row>
    <row r="407">
      <c r="L407" s="2"/>
    </row>
    <row r="408">
      <c r="L408" s="2"/>
    </row>
    <row r="409">
      <c r="L409" s="2"/>
    </row>
    <row r="410">
      <c r="L410" s="2"/>
    </row>
    <row r="411">
      <c r="L411" s="2"/>
    </row>
    <row r="412">
      <c r="L412" s="2"/>
    </row>
    <row r="413">
      <c r="L413" s="2"/>
    </row>
    <row r="414">
      <c r="L414" s="2"/>
    </row>
    <row r="415">
      <c r="L415" s="2"/>
    </row>
    <row r="416">
      <c r="L416" s="2"/>
    </row>
    <row r="417">
      <c r="L417" s="2"/>
    </row>
    <row r="418">
      <c r="L418" s="2"/>
    </row>
    <row r="419">
      <c r="L419" s="2"/>
    </row>
    <row r="420">
      <c r="L420" s="2"/>
    </row>
    <row r="421">
      <c r="L421" s="2"/>
    </row>
    <row r="422">
      <c r="L422" s="2"/>
    </row>
    <row r="423">
      <c r="L423" s="2"/>
    </row>
    <row r="424">
      <c r="L424" s="2"/>
    </row>
    <row r="425">
      <c r="L425" s="2"/>
    </row>
    <row r="426">
      <c r="L426" s="2"/>
    </row>
    <row r="427">
      <c r="L427" s="2"/>
    </row>
    <row r="428">
      <c r="L428" s="2"/>
    </row>
    <row r="429">
      <c r="L429" s="2"/>
    </row>
    <row r="430">
      <c r="L430" s="2"/>
    </row>
    <row r="431">
      <c r="L431" s="2"/>
    </row>
    <row r="432">
      <c r="L432" s="2"/>
    </row>
    <row r="433">
      <c r="L433" s="2"/>
    </row>
    <row r="434">
      <c r="L434" s="2"/>
    </row>
    <row r="435">
      <c r="L435" s="2"/>
    </row>
    <row r="436">
      <c r="L436" s="2"/>
    </row>
    <row r="437">
      <c r="L437" s="2"/>
    </row>
    <row r="438">
      <c r="L438" s="2"/>
    </row>
    <row r="439">
      <c r="L439" s="2"/>
    </row>
    <row r="440">
      <c r="L440" s="2"/>
    </row>
    <row r="441">
      <c r="L441" s="2"/>
    </row>
    <row r="442">
      <c r="L442" s="2"/>
    </row>
    <row r="443">
      <c r="L443" s="2"/>
    </row>
    <row r="444">
      <c r="L444" s="2"/>
    </row>
    <row r="445">
      <c r="L445" s="2"/>
    </row>
    <row r="446">
      <c r="L446" s="2"/>
    </row>
    <row r="447">
      <c r="L447" s="2"/>
    </row>
    <row r="448">
      <c r="L448" s="2"/>
    </row>
    <row r="449">
      <c r="L449" s="2"/>
    </row>
    <row r="450">
      <c r="L450" s="2"/>
    </row>
    <row r="451">
      <c r="L451" s="2"/>
    </row>
    <row r="452">
      <c r="L452" s="2"/>
    </row>
    <row r="453">
      <c r="L453" s="2"/>
    </row>
    <row r="454">
      <c r="L454" s="2"/>
    </row>
    <row r="455">
      <c r="L455" s="2"/>
    </row>
    <row r="456">
      <c r="L456" s="2"/>
    </row>
    <row r="457">
      <c r="L457" s="2"/>
    </row>
    <row r="458">
      <c r="L458" s="2"/>
    </row>
    <row r="459">
      <c r="L459" s="2"/>
    </row>
    <row r="460">
      <c r="L460" s="2"/>
    </row>
    <row r="461">
      <c r="L461" s="2"/>
    </row>
    <row r="462">
      <c r="L462" s="2"/>
    </row>
    <row r="463">
      <c r="L463" s="2"/>
    </row>
    <row r="464">
      <c r="L464" s="2"/>
    </row>
    <row r="465">
      <c r="L465" s="2"/>
    </row>
    <row r="466">
      <c r="L466" s="2"/>
    </row>
    <row r="467">
      <c r="L467" s="2"/>
    </row>
    <row r="468">
      <c r="L468" s="2"/>
    </row>
    <row r="469">
      <c r="L469" s="2"/>
    </row>
    <row r="470">
      <c r="L470" s="2"/>
    </row>
    <row r="471">
      <c r="L471" s="2"/>
    </row>
    <row r="472">
      <c r="L472" s="2"/>
    </row>
    <row r="473">
      <c r="L473" s="2"/>
    </row>
    <row r="474">
      <c r="L474" s="2"/>
    </row>
    <row r="475">
      <c r="L475" s="2"/>
    </row>
    <row r="476">
      <c r="L476" s="2"/>
    </row>
    <row r="477">
      <c r="L477" s="2"/>
    </row>
    <row r="478">
      <c r="L478" s="2"/>
    </row>
    <row r="479">
      <c r="L479" s="2"/>
    </row>
    <row r="480">
      <c r="L480" s="2"/>
    </row>
    <row r="481">
      <c r="L481" s="2"/>
    </row>
    <row r="482">
      <c r="L482" s="2"/>
    </row>
    <row r="483">
      <c r="L483" s="2"/>
    </row>
    <row r="484">
      <c r="L484" s="2"/>
    </row>
    <row r="485">
      <c r="L485" s="2"/>
    </row>
    <row r="486">
      <c r="L486" s="2"/>
    </row>
    <row r="487">
      <c r="L487" s="2"/>
    </row>
    <row r="488">
      <c r="L488" s="2"/>
    </row>
    <row r="489">
      <c r="L489" s="2"/>
    </row>
    <row r="490">
      <c r="L490" s="2"/>
    </row>
    <row r="491">
      <c r="L491" s="2"/>
    </row>
    <row r="492">
      <c r="L492" s="2"/>
    </row>
    <row r="493">
      <c r="L493" s="2"/>
    </row>
    <row r="494">
      <c r="L494" s="2"/>
    </row>
    <row r="495">
      <c r="L495" s="2"/>
    </row>
    <row r="496">
      <c r="L496" s="2"/>
    </row>
    <row r="497">
      <c r="L497" s="2"/>
    </row>
    <row r="498">
      <c r="L498" s="2"/>
    </row>
    <row r="499">
      <c r="L499" s="2"/>
    </row>
    <row r="500">
      <c r="L500" s="2"/>
    </row>
    <row r="501">
      <c r="L501" s="2"/>
    </row>
    <row r="502">
      <c r="L502" s="2"/>
    </row>
    <row r="503">
      <c r="L503" s="2"/>
    </row>
    <row r="504">
      <c r="L504" s="2"/>
    </row>
    <row r="505">
      <c r="L505" s="2"/>
    </row>
    <row r="506">
      <c r="L506" s="2"/>
    </row>
    <row r="507">
      <c r="L507" s="2"/>
    </row>
    <row r="508">
      <c r="L508" s="2"/>
    </row>
    <row r="509">
      <c r="L509" s="2"/>
    </row>
    <row r="510">
      <c r="L510" s="2"/>
    </row>
    <row r="511">
      <c r="L511" s="2"/>
    </row>
    <row r="512">
      <c r="L512" s="2"/>
    </row>
    <row r="513">
      <c r="L513" s="2"/>
    </row>
    <row r="514">
      <c r="L514" s="2"/>
    </row>
    <row r="515">
      <c r="L515" s="2"/>
    </row>
    <row r="516">
      <c r="L516" s="2"/>
    </row>
    <row r="517">
      <c r="L517" s="2"/>
    </row>
    <row r="518">
      <c r="L518" s="2"/>
    </row>
    <row r="519">
      <c r="L519" s="2"/>
    </row>
    <row r="520">
      <c r="L520" s="2"/>
    </row>
    <row r="521">
      <c r="L521" s="2"/>
    </row>
    <row r="522">
      <c r="L522" s="2"/>
    </row>
    <row r="523">
      <c r="L523" s="2"/>
    </row>
    <row r="524">
      <c r="L524" s="2"/>
    </row>
    <row r="525">
      <c r="L525" s="2"/>
    </row>
    <row r="526">
      <c r="L526" s="2"/>
    </row>
    <row r="527">
      <c r="L527" s="2"/>
    </row>
    <row r="528">
      <c r="L528" s="2"/>
    </row>
    <row r="529">
      <c r="L529" s="2"/>
    </row>
    <row r="530">
      <c r="L530" s="2"/>
    </row>
    <row r="531">
      <c r="L531" s="2"/>
    </row>
    <row r="532">
      <c r="L532" s="2"/>
    </row>
    <row r="533">
      <c r="L533" s="2"/>
    </row>
    <row r="534">
      <c r="L534" s="2"/>
    </row>
    <row r="535">
      <c r="L535" s="2"/>
    </row>
    <row r="536">
      <c r="L536" s="2"/>
    </row>
    <row r="537">
      <c r="L537" s="2"/>
    </row>
    <row r="538">
      <c r="L538" s="2"/>
    </row>
    <row r="539">
      <c r="L539" s="2"/>
    </row>
    <row r="540">
      <c r="L540" s="2"/>
    </row>
    <row r="541">
      <c r="L541" s="2"/>
    </row>
    <row r="542">
      <c r="L542" s="2"/>
    </row>
    <row r="543">
      <c r="L543" s="2"/>
    </row>
    <row r="544">
      <c r="L544" s="2"/>
    </row>
    <row r="545">
      <c r="L545" s="2"/>
    </row>
    <row r="546">
      <c r="L546" s="2"/>
    </row>
    <row r="547">
      <c r="L547" s="2"/>
    </row>
    <row r="548">
      <c r="L548" s="2"/>
    </row>
    <row r="549">
      <c r="L549" s="2"/>
    </row>
    <row r="550">
      <c r="L550" s="2"/>
    </row>
    <row r="551">
      <c r="L551" s="2"/>
    </row>
    <row r="552">
      <c r="L552" s="2"/>
    </row>
    <row r="553">
      <c r="L553" s="2"/>
    </row>
    <row r="554">
      <c r="L554" s="2"/>
    </row>
    <row r="555">
      <c r="L555" s="2"/>
    </row>
    <row r="556">
      <c r="L556" s="2"/>
    </row>
    <row r="557">
      <c r="L557" s="2"/>
    </row>
    <row r="558">
      <c r="L558" s="2"/>
    </row>
    <row r="559">
      <c r="L559" s="2"/>
    </row>
    <row r="560">
      <c r="L560" s="2"/>
    </row>
    <row r="561">
      <c r="L561" s="2"/>
    </row>
    <row r="562">
      <c r="L562" s="2"/>
    </row>
    <row r="563">
      <c r="L563" s="2"/>
    </row>
    <row r="564">
      <c r="L564" s="2"/>
    </row>
    <row r="565">
      <c r="L565" s="2"/>
    </row>
    <row r="566">
      <c r="L566" s="2"/>
    </row>
    <row r="567">
      <c r="L567" s="2"/>
    </row>
    <row r="568">
      <c r="L568" s="2"/>
    </row>
    <row r="569">
      <c r="L569" s="2"/>
    </row>
    <row r="570">
      <c r="L570" s="2"/>
    </row>
    <row r="571">
      <c r="L571" s="2"/>
    </row>
    <row r="572">
      <c r="L572" s="2"/>
    </row>
    <row r="573">
      <c r="L573" s="2"/>
    </row>
    <row r="574">
      <c r="L574" s="2"/>
    </row>
    <row r="575">
      <c r="L575" s="2"/>
    </row>
    <row r="576">
      <c r="L576" s="2"/>
    </row>
    <row r="577">
      <c r="L577" s="2"/>
    </row>
    <row r="578">
      <c r="L578" s="2"/>
    </row>
    <row r="579">
      <c r="L579" s="2"/>
    </row>
    <row r="580">
      <c r="L580" s="2"/>
    </row>
    <row r="581">
      <c r="L581" s="2"/>
    </row>
    <row r="582">
      <c r="L582" s="2"/>
    </row>
    <row r="583">
      <c r="L583" s="2"/>
    </row>
    <row r="584">
      <c r="L584" s="2"/>
    </row>
    <row r="585">
      <c r="L585" s="2"/>
    </row>
    <row r="586">
      <c r="L586" s="2"/>
    </row>
    <row r="587">
      <c r="L587" s="2"/>
    </row>
    <row r="588">
      <c r="L588" s="2"/>
    </row>
    <row r="589">
      <c r="L589" s="2"/>
    </row>
    <row r="590">
      <c r="L590" s="2"/>
    </row>
    <row r="591">
      <c r="L591" s="2"/>
    </row>
    <row r="592">
      <c r="L592" s="2"/>
    </row>
    <row r="593">
      <c r="L593" s="2"/>
    </row>
    <row r="594">
      <c r="L594" s="2"/>
    </row>
    <row r="595">
      <c r="L595" s="2"/>
    </row>
    <row r="596">
      <c r="L596" s="2"/>
    </row>
    <row r="597">
      <c r="L597" s="2"/>
    </row>
    <row r="598">
      <c r="L598" s="2"/>
    </row>
    <row r="599">
      <c r="L599" s="2"/>
    </row>
    <row r="600">
      <c r="L600" s="2"/>
    </row>
    <row r="601">
      <c r="L601" s="2"/>
    </row>
    <row r="602">
      <c r="L602" s="2"/>
    </row>
    <row r="603">
      <c r="L603" s="2"/>
    </row>
    <row r="604">
      <c r="L604" s="2"/>
    </row>
    <row r="605">
      <c r="L605" s="2"/>
    </row>
    <row r="606">
      <c r="L606" s="2"/>
    </row>
    <row r="607">
      <c r="L607" s="2"/>
    </row>
    <row r="608">
      <c r="L608" s="2"/>
    </row>
    <row r="609">
      <c r="L609" s="2"/>
    </row>
    <row r="610">
      <c r="L610" s="2"/>
    </row>
    <row r="611">
      <c r="L611" s="2"/>
    </row>
    <row r="612">
      <c r="L612" s="2"/>
    </row>
    <row r="613">
      <c r="L613" s="2"/>
    </row>
    <row r="614">
      <c r="L614" s="2"/>
    </row>
    <row r="615">
      <c r="L615" s="2"/>
    </row>
    <row r="616">
      <c r="L616" s="2"/>
    </row>
    <row r="617">
      <c r="L617" s="2"/>
    </row>
    <row r="618">
      <c r="L618" s="2"/>
    </row>
    <row r="619">
      <c r="L619" s="2"/>
    </row>
    <row r="620">
      <c r="L620" s="2"/>
    </row>
    <row r="621">
      <c r="L621" s="2"/>
    </row>
    <row r="622">
      <c r="L622" s="2"/>
    </row>
    <row r="623">
      <c r="L623" s="2"/>
    </row>
    <row r="624">
      <c r="L624" s="2"/>
    </row>
    <row r="625">
      <c r="L625" s="2"/>
    </row>
    <row r="626">
      <c r="L626" s="2"/>
    </row>
    <row r="627">
      <c r="L627" s="2"/>
    </row>
    <row r="628">
      <c r="L628" s="2"/>
    </row>
    <row r="629">
      <c r="L629" s="2"/>
    </row>
    <row r="630">
      <c r="L630" s="2"/>
    </row>
    <row r="631">
      <c r="L631" s="2"/>
    </row>
    <row r="632">
      <c r="L632" s="2"/>
    </row>
    <row r="633">
      <c r="L633" s="2"/>
    </row>
    <row r="634">
      <c r="L634" s="2"/>
    </row>
    <row r="635">
      <c r="L635" s="2"/>
    </row>
    <row r="636">
      <c r="L636" s="2"/>
    </row>
    <row r="637">
      <c r="L637" s="2"/>
    </row>
    <row r="638">
      <c r="L638" s="2"/>
    </row>
    <row r="639">
      <c r="L639" s="2"/>
    </row>
    <row r="640">
      <c r="L640" s="2"/>
    </row>
    <row r="641">
      <c r="L641" s="2"/>
    </row>
    <row r="642">
      <c r="L642" s="2"/>
    </row>
    <row r="643">
      <c r="L643" s="2"/>
    </row>
    <row r="644">
      <c r="L644" s="2"/>
    </row>
    <row r="645">
      <c r="L645" s="2"/>
    </row>
    <row r="646">
      <c r="L646" s="2"/>
    </row>
    <row r="647">
      <c r="L647" s="2"/>
    </row>
    <row r="648">
      <c r="L648" s="2"/>
    </row>
    <row r="649">
      <c r="L649" s="2"/>
    </row>
    <row r="650">
      <c r="L650" s="2"/>
    </row>
    <row r="651">
      <c r="L651" s="2"/>
    </row>
    <row r="652">
      <c r="L652" s="2"/>
    </row>
    <row r="653">
      <c r="L653" s="2"/>
    </row>
    <row r="654">
      <c r="L654" s="2"/>
    </row>
    <row r="655">
      <c r="L655" s="2"/>
    </row>
    <row r="656">
      <c r="L656" s="2"/>
    </row>
    <row r="657">
      <c r="L657" s="2"/>
    </row>
    <row r="658">
      <c r="L658" s="2"/>
    </row>
    <row r="659">
      <c r="L659" s="2"/>
    </row>
    <row r="660">
      <c r="L660" s="2"/>
    </row>
    <row r="661">
      <c r="L661" s="2"/>
    </row>
    <row r="662">
      <c r="L662" s="2"/>
    </row>
    <row r="663">
      <c r="L663" s="2"/>
    </row>
    <row r="664">
      <c r="L664" s="2"/>
    </row>
    <row r="665">
      <c r="L665" s="2"/>
    </row>
    <row r="666">
      <c r="L666" s="2"/>
    </row>
    <row r="667">
      <c r="L667" s="2"/>
    </row>
    <row r="668">
      <c r="L668" s="2"/>
    </row>
    <row r="669">
      <c r="L669" s="2"/>
    </row>
    <row r="670">
      <c r="L670" s="2"/>
    </row>
    <row r="671">
      <c r="L671" s="2"/>
    </row>
    <row r="672">
      <c r="L672" s="2"/>
    </row>
    <row r="673">
      <c r="L673" s="2"/>
    </row>
    <row r="674">
      <c r="L674" s="2"/>
    </row>
    <row r="675">
      <c r="L675" s="2"/>
    </row>
    <row r="676">
      <c r="L676" s="2"/>
    </row>
    <row r="677">
      <c r="L677" s="2"/>
    </row>
    <row r="678">
      <c r="L678" s="2"/>
    </row>
    <row r="679">
      <c r="L679" s="2"/>
    </row>
    <row r="680">
      <c r="L680" s="2"/>
    </row>
    <row r="681">
      <c r="L681" s="2"/>
    </row>
    <row r="682">
      <c r="L682" s="2"/>
    </row>
    <row r="683">
      <c r="L683" s="2"/>
    </row>
    <row r="684">
      <c r="L684" s="2"/>
    </row>
    <row r="685">
      <c r="L685" s="2"/>
    </row>
    <row r="686">
      <c r="L686" s="2"/>
    </row>
    <row r="687">
      <c r="L687" s="2"/>
    </row>
    <row r="688">
      <c r="L688" s="2"/>
    </row>
    <row r="689">
      <c r="L689" s="2"/>
    </row>
    <row r="690">
      <c r="L690" s="2"/>
    </row>
    <row r="691">
      <c r="L691" s="2"/>
    </row>
    <row r="692">
      <c r="L692" s="2"/>
    </row>
    <row r="693">
      <c r="L693" s="2"/>
    </row>
    <row r="694">
      <c r="L694" s="2"/>
    </row>
    <row r="695">
      <c r="L695" s="2"/>
    </row>
    <row r="696">
      <c r="L696" s="2"/>
    </row>
    <row r="697">
      <c r="L697" s="2"/>
    </row>
    <row r="698">
      <c r="L698" s="2"/>
    </row>
    <row r="699">
      <c r="L699" s="2"/>
    </row>
    <row r="700">
      <c r="L700" s="2"/>
    </row>
    <row r="701">
      <c r="L701" s="2"/>
    </row>
    <row r="702">
      <c r="L702" s="2"/>
    </row>
    <row r="703">
      <c r="L703" s="2"/>
    </row>
    <row r="704">
      <c r="L704" s="2"/>
    </row>
    <row r="705">
      <c r="L705" s="2"/>
    </row>
    <row r="706">
      <c r="L706" s="2"/>
    </row>
    <row r="707">
      <c r="L707" s="2"/>
    </row>
    <row r="708">
      <c r="L708" s="2"/>
    </row>
    <row r="709">
      <c r="L709" s="2"/>
    </row>
    <row r="710">
      <c r="L710" s="2"/>
    </row>
    <row r="711">
      <c r="L711" s="2"/>
    </row>
    <row r="712">
      <c r="L712" s="2"/>
    </row>
    <row r="713">
      <c r="L713" s="2"/>
    </row>
    <row r="714">
      <c r="L714" s="2"/>
    </row>
    <row r="715">
      <c r="L715" s="2"/>
    </row>
    <row r="716">
      <c r="L716" s="2"/>
    </row>
    <row r="717">
      <c r="L717" s="2"/>
    </row>
    <row r="718">
      <c r="L718" s="2"/>
    </row>
    <row r="719">
      <c r="L719" s="2"/>
    </row>
    <row r="720">
      <c r="L720" s="2"/>
    </row>
    <row r="721">
      <c r="L721" s="2"/>
    </row>
    <row r="722">
      <c r="L722" s="2"/>
    </row>
    <row r="723">
      <c r="L723" s="2"/>
    </row>
    <row r="724">
      <c r="L724" s="2"/>
    </row>
    <row r="725">
      <c r="L725" s="2"/>
    </row>
    <row r="726">
      <c r="L726" s="2"/>
    </row>
    <row r="727">
      <c r="L727" s="2"/>
    </row>
    <row r="728">
      <c r="L728" s="2"/>
    </row>
    <row r="729">
      <c r="L729" s="2"/>
    </row>
    <row r="730">
      <c r="L730" s="2"/>
    </row>
    <row r="731">
      <c r="L731" s="2"/>
    </row>
    <row r="732">
      <c r="L732" s="2"/>
    </row>
    <row r="733">
      <c r="L733" s="2"/>
    </row>
    <row r="734">
      <c r="L734" s="2"/>
    </row>
    <row r="735">
      <c r="L735" s="2"/>
    </row>
    <row r="736">
      <c r="L736" s="2"/>
    </row>
    <row r="737">
      <c r="L737" s="2"/>
    </row>
    <row r="738">
      <c r="L738" s="2"/>
    </row>
    <row r="739">
      <c r="L739" s="2"/>
    </row>
    <row r="740">
      <c r="L740" s="2"/>
    </row>
    <row r="741">
      <c r="L741" s="2"/>
    </row>
    <row r="742">
      <c r="L742" s="2"/>
    </row>
    <row r="743">
      <c r="L743" s="2"/>
    </row>
    <row r="744">
      <c r="L744" s="2"/>
    </row>
    <row r="745">
      <c r="L745" s="2"/>
    </row>
    <row r="746">
      <c r="L746" s="2"/>
    </row>
    <row r="747">
      <c r="L747" s="2"/>
    </row>
    <row r="748">
      <c r="L748" s="2"/>
    </row>
    <row r="749">
      <c r="L749" s="2"/>
    </row>
    <row r="750">
      <c r="L750" s="2"/>
    </row>
    <row r="751">
      <c r="L751" s="2"/>
    </row>
    <row r="752">
      <c r="L752" s="2"/>
    </row>
    <row r="753">
      <c r="L753" s="2"/>
    </row>
    <row r="754">
      <c r="L754" s="2"/>
    </row>
    <row r="755">
      <c r="L755" s="2"/>
    </row>
    <row r="756">
      <c r="L756" s="2"/>
    </row>
    <row r="757">
      <c r="L757" s="2"/>
    </row>
    <row r="758">
      <c r="L758" s="2"/>
    </row>
    <row r="759">
      <c r="L759" s="2"/>
    </row>
    <row r="760">
      <c r="L760" s="2"/>
    </row>
    <row r="761">
      <c r="L761" s="2"/>
    </row>
    <row r="762">
      <c r="L762" s="2"/>
    </row>
    <row r="763">
      <c r="L763" s="2"/>
    </row>
    <row r="764">
      <c r="L764" s="2"/>
    </row>
    <row r="765">
      <c r="L765" s="2"/>
    </row>
    <row r="766">
      <c r="L766" s="2"/>
    </row>
    <row r="767">
      <c r="L767" s="2"/>
    </row>
    <row r="768">
      <c r="L768" s="2"/>
    </row>
    <row r="769">
      <c r="L769" s="2"/>
    </row>
    <row r="770">
      <c r="L770" s="2"/>
    </row>
    <row r="771">
      <c r="L771" s="2"/>
    </row>
    <row r="772">
      <c r="L772" s="2"/>
    </row>
    <row r="773">
      <c r="L773" s="2"/>
    </row>
    <row r="774">
      <c r="L774" s="2"/>
    </row>
    <row r="775">
      <c r="L775" s="2"/>
    </row>
    <row r="776">
      <c r="L776" s="2"/>
    </row>
    <row r="777">
      <c r="L777" s="2"/>
    </row>
    <row r="778">
      <c r="L778" s="2"/>
    </row>
    <row r="779">
      <c r="L779" s="2"/>
    </row>
    <row r="780">
      <c r="L780" s="2"/>
    </row>
    <row r="781">
      <c r="L781" s="2"/>
    </row>
    <row r="782">
      <c r="L782" s="2"/>
    </row>
    <row r="783">
      <c r="L783" s="2"/>
    </row>
    <row r="784">
      <c r="L784" s="2"/>
    </row>
    <row r="785">
      <c r="L785" s="2"/>
    </row>
    <row r="786">
      <c r="L786" s="2"/>
    </row>
    <row r="787">
      <c r="L787" s="2"/>
    </row>
    <row r="788">
      <c r="L788" s="2"/>
    </row>
    <row r="789">
      <c r="L789" s="2"/>
    </row>
    <row r="790">
      <c r="L790" s="2"/>
    </row>
    <row r="791">
      <c r="L791" s="2"/>
    </row>
    <row r="792">
      <c r="L792" s="2"/>
    </row>
    <row r="793">
      <c r="L793" s="2"/>
    </row>
    <row r="794">
      <c r="L794" s="2"/>
    </row>
    <row r="795">
      <c r="L795" s="2"/>
    </row>
    <row r="796">
      <c r="L796" s="2"/>
    </row>
    <row r="797">
      <c r="L797" s="2"/>
    </row>
    <row r="798">
      <c r="L798" s="2"/>
    </row>
    <row r="799">
      <c r="L799" s="2"/>
    </row>
    <row r="800">
      <c r="L800" s="2"/>
    </row>
    <row r="801">
      <c r="L801" s="2"/>
    </row>
    <row r="802">
      <c r="L802" s="2"/>
    </row>
    <row r="803">
      <c r="L803" s="2"/>
    </row>
    <row r="804">
      <c r="L804" s="2"/>
    </row>
    <row r="805">
      <c r="L805" s="2"/>
    </row>
    <row r="806">
      <c r="L806" s="2"/>
    </row>
    <row r="807">
      <c r="L807" s="2"/>
    </row>
    <row r="808">
      <c r="L808" s="2"/>
    </row>
    <row r="809">
      <c r="L809" s="2"/>
    </row>
    <row r="810">
      <c r="L810" s="2"/>
    </row>
    <row r="811">
      <c r="L811" s="2"/>
    </row>
    <row r="812">
      <c r="L812" s="2"/>
    </row>
    <row r="813">
      <c r="L813" s="2"/>
    </row>
    <row r="814">
      <c r="L814" s="2"/>
    </row>
    <row r="815">
      <c r="L815" s="2"/>
    </row>
    <row r="816">
      <c r="L816" s="2"/>
    </row>
    <row r="817">
      <c r="L817" s="2"/>
    </row>
    <row r="818">
      <c r="L818" s="2"/>
    </row>
    <row r="819">
      <c r="L819" s="2"/>
    </row>
    <row r="820">
      <c r="L820" s="2"/>
    </row>
    <row r="821">
      <c r="L821" s="2"/>
    </row>
    <row r="822">
      <c r="L822" s="2"/>
    </row>
    <row r="823">
      <c r="L823" s="2"/>
    </row>
    <row r="824">
      <c r="L824" s="2"/>
    </row>
    <row r="825">
      <c r="L825" s="2"/>
    </row>
    <row r="826">
      <c r="L826" s="2"/>
    </row>
    <row r="827">
      <c r="L827" s="2"/>
    </row>
    <row r="828">
      <c r="L828" s="2"/>
    </row>
    <row r="829">
      <c r="L829" s="2"/>
    </row>
    <row r="830">
      <c r="L830" s="2"/>
    </row>
    <row r="831">
      <c r="L831" s="2"/>
    </row>
    <row r="832">
      <c r="L832" s="2"/>
    </row>
    <row r="833">
      <c r="L833" s="2"/>
    </row>
    <row r="834">
      <c r="L834" s="2"/>
    </row>
    <row r="835">
      <c r="L835" s="2"/>
    </row>
    <row r="836">
      <c r="L836" s="2"/>
    </row>
    <row r="837">
      <c r="L837" s="2"/>
    </row>
    <row r="838">
      <c r="L838" s="2"/>
    </row>
    <row r="839">
      <c r="L839" s="2"/>
    </row>
    <row r="840">
      <c r="L840" s="2"/>
    </row>
    <row r="841">
      <c r="L841" s="2"/>
    </row>
    <row r="842">
      <c r="L842" s="2"/>
    </row>
    <row r="843">
      <c r="L843" s="2"/>
    </row>
    <row r="844">
      <c r="L844" s="2"/>
    </row>
    <row r="845">
      <c r="L845" s="2"/>
    </row>
    <row r="846">
      <c r="L846" s="2"/>
    </row>
    <row r="847">
      <c r="L847" s="2"/>
    </row>
    <row r="848">
      <c r="L848" s="2"/>
    </row>
    <row r="849">
      <c r="L849" s="2"/>
    </row>
    <row r="850">
      <c r="L850" s="2"/>
    </row>
    <row r="851">
      <c r="L851" s="2"/>
    </row>
    <row r="852">
      <c r="L852" s="2"/>
    </row>
    <row r="853">
      <c r="L853" s="2"/>
    </row>
    <row r="854">
      <c r="L854" s="2"/>
    </row>
    <row r="855">
      <c r="L855" s="2"/>
    </row>
    <row r="856">
      <c r="L856" s="2"/>
    </row>
    <row r="857">
      <c r="L857" s="2"/>
    </row>
    <row r="858">
      <c r="L858" s="2"/>
    </row>
    <row r="859">
      <c r="L859" s="2"/>
    </row>
    <row r="860">
      <c r="L860" s="2"/>
    </row>
    <row r="861">
      <c r="L861" s="2"/>
    </row>
    <row r="862">
      <c r="L862" s="2"/>
    </row>
    <row r="863">
      <c r="L863" s="2"/>
    </row>
    <row r="864">
      <c r="L864" s="2"/>
    </row>
    <row r="865">
      <c r="L865" s="2"/>
    </row>
    <row r="866">
      <c r="L866" s="2"/>
    </row>
    <row r="867">
      <c r="L867" s="2"/>
    </row>
    <row r="868">
      <c r="L868" s="2"/>
    </row>
    <row r="869">
      <c r="L869" s="2"/>
    </row>
    <row r="870">
      <c r="L870" s="2"/>
    </row>
    <row r="871">
      <c r="L871" s="2"/>
    </row>
    <row r="872">
      <c r="L872" s="2"/>
    </row>
    <row r="873">
      <c r="L873" s="2"/>
    </row>
    <row r="874">
      <c r="L874" s="2"/>
    </row>
    <row r="875">
      <c r="L875" s="2"/>
    </row>
    <row r="876">
      <c r="L876" s="2"/>
    </row>
    <row r="877">
      <c r="L877" s="2"/>
    </row>
    <row r="878">
      <c r="L878" s="2"/>
    </row>
    <row r="879">
      <c r="L879" s="2"/>
    </row>
  </sheetData>
  <autoFilter ref="$A$1:$L$879">
    <sortState ref="A1:L879">
      <sortCondition descending="1" ref="L1:L879"/>
      <sortCondition ref="D1:D879"/>
    </sortState>
  </autoFil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hidden="1" min="6" max="6" width="22.38"/>
  </cols>
  <sheetData>
    <row r="1">
      <c r="A1" s="1" t="s">
        <v>19</v>
      </c>
      <c r="B1" s="1" t="s">
        <v>20</v>
      </c>
      <c r="C1" s="1" t="s">
        <v>21</v>
      </c>
      <c r="D1" s="1" t="s">
        <v>22</v>
      </c>
      <c r="E1" s="1" t="s">
        <v>23</v>
      </c>
      <c r="F1" s="1" t="s">
        <v>62</v>
      </c>
      <c r="G1" s="1" t="s">
        <v>1</v>
      </c>
      <c r="H1" s="1" t="s">
        <v>2</v>
      </c>
      <c r="I1" s="1" t="s">
        <v>3</v>
      </c>
      <c r="J1" s="1" t="s">
        <v>4</v>
      </c>
      <c r="K1" s="1" t="s">
        <v>5</v>
      </c>
      <c r="L1" s="5" t="s">
        <v>6</v>
      </c>
    </row>
    <row r="2">
      <c r="A2" s="1" t="s">
        <v>31</v>
      </c>
      <c r="B2" s="1" t="s">
        <v>32</v>
      </c>
      <c r="C2" s="1" t="s">
        <v>33</v>
      </c>
      <c r="D2" s="1">
        <v>57.0</v>
      </c>
      <c r="E2" s="1" t="s">
        <v>9</v>
      </c>
      <c r="F2" s="6" t="str">
        <f t="shared" ref="F2:F55" si="1">A2&amp;B2&amp;C2&amp;E2</f>
        <v>PamMooreFUVRC</v>
      </c>
      <c r="G2" s="2">
        <f>sumif('Track 5K'!$F$2:$F$301,F2,'Track 5K'!$J$2:$J$301)</f>
        <v>65</v>
      </c>
      <c r="H2" s="3">
        <f>sumif(Luti!$F$2:$F$304,F2,Luti!$J$2:$J$304)</f>
        <v>70</v>
      </c>
      <c r="I2" s="3">
        <f>sumif(Sandown!$F$2:$F$302,F2,Sandown!$J$2:$J$302)</f>
        <v>85</v>
      </c>
      <c r="J2" s="3">
        <f>sumif('RT 10K'!$F$2:$F$300,F2,'RT 10K'!$J$2:$J$300)</f>
        <v>95</v>
      </c>
      <c r="K2" s="3">
        <f>sumif('Manch Half'!$F$2:$F$301,F2,'Manch Half'!$J$2:$J$301)</f>
        <v>100</v>
      </c>
      <c r="L2" s="2">
        <f t="shared" ref="L2:L55" si="2">sum(G2:K2)</f>
        <v>415</v>
      </c>
    </row>
    <row r="3">
      <c r="A3" s="1" t="s">
        <v>36</v>
      </c>
      <c r="B3" s="1" t="s">
        <v>37</v>
      </c>
      <c r="C3" s="1" t="s">
        <v>33</v>
      </c>
      <c r="D3" s="1">
        <v>55.0</v>
      </c>
      <c r="E3" s="1" t="s">
        <v>7</v>
      </c>
      <c r="F3" s="6" t="str">
        <f t="shared" si="1"/>
        <v>MelissaWuFGCS</v>
      </c>
      <c r="G3" s="2">
        <f>sumif('Track 5K'!$F$2:$F$301,F3,'Track 5K'!$J$2:$J$301)</f>
        <v>42.5</v>
      </c>
      <c r="H3" s="3">
        <f>sumif(Luti!$F$2:$F$304,F3,Luti!$J$2:$J$304)</f>
        <v>37.5</v>
      </c>
      <c r="I3" s="3">
        <f>sumif(Sandown!$F$2:$F$302,F3,Sandown!$J$2:$J$302)</f>
        <v>45</v>
      </c>
      <c r="J3" s="3">
        <f>sumif('RT 10K'!$F$2:$F$300,F3,'RT 10K'!$J$2:$J$300)</f>
        <v>50</v>
      </c>
      <c r="K3" s="3">
        <f>sumif('Manch Half'!$F$2:$F$301,F3,'Manch Half'!$J$2:$J$301)</f>
        <v>50</v>
      </c>
      <c r="L3" s="2">
        <f t="shared" si="2"/>
        <v>225</v>
      </c>
    </row>
    <row r="4">
      <c r="A4" s="1" t="s">
        <v>81</v>
      </c>
      <c r="B4" s="1" t="s">
        <v>82</v>
      </c>
      <c r="C4" s="1" t="s">
        <v>33</v>
      </c>
      <c r="D4" s="1">
        <v>58.0</v>
      </c>
      <c r="E4" s="1" t="s">
        <v>8</v>
      </c>
      <c r="F4" s="6" t="str">
        <f t="shared" si="1"/>
        <v>DeniseSarnieFGDTC</v>
      </c>
      <c r="G4" s="2">
        <f>sumif('Track 5K'!$F$2:$F$301,F4,'Track 5K'!$J$2:$J$301)</f>
        <v>0</v>
      </c>
      <c r="H4" s="3">
        <f>sumif(Luti!$F$2:$F$304,F4,Luti!$J$2:$J$304)</f>
        <v>17.5</v>
      </c>
      <c r="I4" s="3">
        <f>sumif(Sandown!$F$2:$F$302,F4,Sandown!$J$2:$J$302)</f>
        <v>47.5</v>
      </c>
      <c r="J4" s="3">
        <f>sumif('RT 10K'!$F$2:$F$300,F4,'RT 10K'!$J$2:$J$300)</f>
        <v>40</v>
      </c>
      <c r="K4" s="3">
        <f>sumif('Manch Half'!$F$2:$F$301,F4,'Manch Half'!$J$2:$J$301)</f>
        <v>42.5</v>
      </c>
      <c r="L4" s="2">
        <f t="shared" si="2"/>
        <v>147.5</v>
      </c>
    </row>
    <row r="5">
      <c r="A5" s="1" t="s">
        <v>91</v>
      </c>
      <c r="B5" s="1" t="s">
        <v>92</v>
      </c>
      <c r="C5" s="1" t="s">
        <v>33</v>
      </c>
      <c r="D5" s="1">
        <v>51.0</v>
      </c>
      <c r="E5" s="1" t="s">
        <v>8</v>
      </c>
      <c r="F5" s="6" t="str">
        <f t="shared" si="1"/>
        <v>JulieMullaneyFGDTC</v>
      </c>
      <c r="G5" s="2">
        <f>sumif('Track 5K'!$F$2:$F$301,F5,'Track 5K'!$J$2:$J$301)</f>
        <v>0</v>
      </c>
      <c r="H5" s="3">
        <f>sumif(Luti!$F$2:$F$304,F5,Luti!$J$2:$J$304)</f>
        <v>27.5</v>
      </c>
      <c r="I5" s="3">
        <f>sumif(Sandown!$F$2:$F$302,F5,Sandown!$J$2:$J$302)</f>
        <v>75</v>
      </c>
      <c r="J5" s="3">
        <f>sumif('RT 10K'!$F$2:$F$300,F5,'RT 10K'!$J$2:$J$300)</f>
        <v>0</v>
      </c>
      <c r="K5" s="3">
        <f>sumif('Manch Half'!$F$2:$F$301,F5,'Manch Half'!$J$2:$J$301)</f>
        <v>0</v>
      </c>
      <c r="L5" s="2">
        <f t="shared" si="2"/>
        <v>102.5</v>
      </c>
    </row>
    <row r="6">
      <c r="A6" s="1" t="s">
        <v>95</v>
      </c>
      <c r="B6" s="1" t="s">
        <v>96</v>
      </c>
      <c r="C6" s="1" t="s">
        <v>33</v>
      </c>
      <c r="D6" s="1">
        <v>55.0</v>
      </c>
      <c r="E6" s="1" t="s">
        <v>7</v>
      </c>
      <c r="F6" s="6" t="str">
        <f t="shared" si="1"/>
        <v>KarenLongFGCS</v>
      </c>
      <c r="G6" s="2">
        <f>sumif('Track 5K'!$F$2:$F$301,F6,'Track 5K'!$J$2:$J$301)</f>
        <v>95</v>
      </c>
      <c r="H6" s="3">
        <f>sumif(Luti!$F$2:$F$304,F6,Luti!$J$2:$J$304)</f>
        <v>0</v>
      </c>
      <c r="I6" s="3">
        <f>sumif(Sandown!$F$2:$F$302,F6,Sandown!$J$2:$J$302)</f>
        <v>0</v>
      </c>
      <c r="J6" s="3">
        <f>sumif('RT 10K'!$F$2:$F$300,F6,'RT 10K'!$J$2:$J$300)</f>
        <v>0</v>
      </c>
      <c r="K6" s="3">
        <f>sumif('Manch Half'!$F$2:$F$301,F6,'Manch Half'!$J$2:$J$301)</f>
        <v>0</v>
      </c>
      <c r="L6" s="2">
        <f t="shared" si="2"/>
        <v>95</v>
      </c>
    </row>
    <row r="7">
      <c r="A7" s="1" t="s">
        <v>42</v>
      </c>
      <c r="B7" s="1" t="s">
        <v>43</v>
      </c>
      <c r="C7" s="1" t="s">
        <v>33</v>
      </c>
      <c r="D7" s="1">
        <v>53.0</v>
      </c>
      <c r="E7" s="1" t="s">
        <v>7</v>
      </c>
      <c r="F7" s="6" t="str">
        <f t="shared" si="1"/>
        <v>LisaReillyFGCS</v>
      </c>
      <c r="G7" s="2">
        <f>sumif('Track 5K'!$F$2:$F$301,F7,'Track 5K'!$J$2:$J$301)</f>
        <v>8.125</v>
      </c>
      <c r="H7" s="3">
        <f>sumif(Luti!$F$2:$F$304,F7,Luti!$J$2:$J$304)</f>
        <v>11.25</v>
      </c>
      <c r="I7" s="3">
        <f>sumif(Sandown!$F$2:$F$302,F7,Sandown!$J$2:$J$302)</f>
        <v>27.5</v>
      </c>
      <c r="J7" s="3">
        <f>sumif('RT 10K'!$F$2:$F$300,F7,'RT 10K'!$J$2:$J$300)</f>
        <v>27.5</v>
      </c>
      <c r="K7" s="3">
        <f>sumif('Manch Half'!$F$2:$F$301,F7,'Manch Half'!$J$2:$J$301)</f>
        <v>13.75</v>
      </c>
      <c r="L7" s="2">
        <f t="shared" si="2"/>
        <v>88.125</v>
      </c>
    </row>
    <row r="8">
      <c r="A8" s="1" t="s">
        <v>101</v>
      </c>
      <c r="B8" s="1" t="s">
        <v>102</v>
      </c>
      <c r="C8" s="1" t="s">
        <v>33</v>
      </c>
      <c r="D8" s="1">
        <v>51.0</v>
      </c>
      <c r="E8" s="1" t="s">
        <v>8</v>
      </c>
      <c r="F8" s="6" t="str">
        <f t="shared" si="1"/>
        <v>CariHoglundFGDTC</v>
      </c>
      <c r="G8" s="2">
        <f>sumif('Track 5K'!$F$2:$F$301,F8,'Track 5K'!$J$2:$J$301)</f>
        <v>13.75</v>
      </c>
      <c r="H8" s="3">
        <f>sumif(Luti!$F$2:$F$304,F8,Luti!$J$2:$J$304)</f>
        <v>0</v>
      </c>
      <c r="I8" s="3">
        <f>sumif(Sandown!$F$2:$F$302,F8,Sandown!$J$2:$J$302)</f>
        <v>0</v>
      </c>
      <c r="J8" s="3">
        <f>sumif('RT 10K'!$F$2:$F$300,F8,'RT 10K'!$J$2:$J$300)</f>
        <v>37.5</v>
      </c>
      <c r="K8" s="3">
        <f>sumif('Manch Half'!$F$2:$F$301,F8,'Manch Half'!$J$2:$J$301)</f>
        <v>32.5</v>
      </c>
      <c r="L8" s="2">
        <f t="shared" si="2"/>
        <v>83.75</v>
      </c>
    </row>
    <row r="9">
      <c r="A9" s="1" t="s">
        <v>108</v>
      </c>
      <c r="B9" s="1" t="s">
        <v>109</v>
      </c>
      <c r="C9" s="1" t="s">
        <v>33</v>
      </c>
      <c r="D9" s="1">
        <v>53.0</v>
      </c>
      <c r="E9" s="1" t="s">
        <v>7</v>
      </c>
      <c r="F9" s="6" t="str">
        <f t="shared" si="1"/>
        <v>TammyGaffeyFGCS</v>
      </c>
      <c r="G9" s="2">
        <f>sumif('Track 5K'!$F$2:$F$301,F9,'Track 5K'!$J$2:$J$301)</f>
        <v>27.5</v>
      </c>
      <c r="H9" s="3">
        <f>sumif(Luti!$F$2:$F$304,F9,Luti!$J$2:$J$304)</f>
        <v>0</v>
      </c>
      <c r="I9" s="3">
        <f>sumif(Sandown!$F$2:$F$302,F9,Sandown!$J$2:$J$302)</f>
        <v>50</v>
      </c>
      <c r="J9" s="3">
        <f>sumif('RT 10K'!$F$2:$F$300,F9,'RT 10K'!$J$2:$J$300)</f>
        <v>0</v>
      </c>
      <c r="K9" s="3">
        <f>sumif('Manch Half'!$F$2:$F$301,F9,'Manch Half'!$J$2:$J$301)</f>
        <v>0</v>
      </c>
      <c r="L9" s="2">
        <f t="shared" si="2"/>
        <v>77.5</v>
      </c>
    </row>
    <row r="10">
      <c r="A10" s="1" t="s">
        <v>42</v>
      </c>
      <c r="B10" s="1" t="s">
        <v>116</v>
      </c>
      <c r="C10" s="1" t="s">
        <v>33</v>
      </c>
      <c r="D10" s="1">
        <v>58.0</v>
      </c>
      <c r="E10" s="1" t="s">
        <v>7</v>
      </c>
      <c r="F10" s="6" t="str">
        <f t="shared" si="1"/>
        <v>LisaKlasmanFGCS</v>
      </c>
      <c r="G10" s="2">
        <f>sumif('Track 5K'!$F$2:$F$301,F10,'Track 5K'!$J$2:$J$301)</f>
        <v>70</v>
      </c>
      <c r="H10" s="3">
        <f>sumif(Luti!$F$2:$F$304,F10,Luti!$J$2:$J$304)</f>
        <v>0</v>
      </c>
      <c r="I10" s="3">
        <f>sumif(Sandown!$F$2:$F$302,F10,Sandown!$J$2:$J$302)</f>
        <v>0</v>
      </c>
      <c r="J10" s="3">
        <f>sumif('RT 10K'!$F$2:$F$300,F10,'RT 10K'!$J$2:$J$300)</f>
        <v>0</v>
      </c>
      <c r="K10" s="3">
        <f>sumif('Manch Half'!$F$2:$F$301,F10,'Manch Half'!$J$2:$J$301)</f>
        <v>0</v>
      </c>
      <c r="L10" s="2">
        <f t="shared" si="2"/>
        <v>70</v>
      </c>
    </row>
    <row r="11">
      <c r="A11" s="1" t="s">
        <v>44</v>
      </c>
      <c r="B11" s="1" t="s">
        <v>45</v>
      </c>
      <c r="C11" s="1" t="s">
        <v>33</v>
      </c>
      <c r="D11" s="1">
        <v>58.0</v>
      </c>
      <c r="E11" s="1" t="s">
        <v>7</v>
      </c>
      <c r="F11" s="6" t="str">
        <f t="shared" si="1"/>
        <v>KristenMacWilliamsFGCS</v>
      </c>
      <c r="G11" s="2">
        <f>sumif('Track 5K'!$F$2:$F$301,F11,'Track 5K'!$J$2:$J$301)</f>
        <v>5.3125</v>
      </c>
      <c r="H11" s="3">
        <f>sumif(Luti!$F$2:$F$304,F11,Luti!$J$2:$J$304)</f>
        <v>3.75</v>
      </c>
      <c r="I11" s="3">
        <f>sumif(Sandown!$F$2:$F$302,F11,Sandown!$J$2:$J$302)</f>
        <v>15</v>
      </c>
      <c r="J11" s="3">
        <f>sumif('RT 10K'!$F$2:$F$300,F11,'RT 10K'!$J$2:$J$300)</f>
        <v>25</v>
      </c>
      <c r="K11" s="3">
        <f>sumif('Manch Half'!$F$2:$F$301,F11,'Manch Half'!$J$2:$J$301)</f>
        <v>12.5</v>
      </c>
      <c r="L11" s="2">
        <f t="shared" si="2"/>
        <v>61.5625</v>
      </c>
    </row>
    <row r="12">
      <c r="A12" s="1" t="s">
        <v>122</v>
      </c>
      <c r="B12" s="1" t="s">
        <v>123</v>
      </c>
      <c r="C12" s="1" t="s">
        <v>33</v>
      </c>
      <c r="D12" s="1">
        <v>53.0</v>
      </c>
      <c r="E12" s="1" t="s">
        <v>10</v>
      </c>
      <c r="F12" s="6" t="str">
        <f t="shared" si="1"/>
        <v>RoxaneGagnonFMILL</v>
      </c>
      <c r="G12" s="2">
        <f>sumif('Track 5K'!$F$2:$F$301,F12,'Track 5K'!$J$2:$J$301)</f>
        <v>0</v>
      </c>
      <c r="H12" s="3">
        <f>sumif(Luti!$F$2:$F$304,F12,Luti!$J$2:$J$304)</f>
        <v>0</v>
      </c>
      <c r="I12" s="3">
        <f>sumif(Sandown!$F$2:$F$302,F12,Sandown!$J$2:$J$302)</f>
        <v>0</v>
      </c>
      <c r="J12" s="3">
        <f>sumif('RT 10K'!$F$2:$F$300,F12,'RT 10K'!$J$2:$J$300)</f>
        <v>0</v>
      </c>
      <c r="K12" s="3">
        <f>sumif('Manch Half'!$F$2:$F$301,F12,'Manch Half'!$J$2:$J$301)</f>
        <v>60</v>
      </c>
      <c r="L12" s="2">
        <f t="shared" si="2"/>
        <v>60</v>
      </c>
    </row>
    <row r="13">
      <c r="A13" s="1" t="s">
        <v>126</v>
      </c>
      <c r="B13" s="1" t="s">
        <v>127</v>
      </c>
      <c r="C13" s="1" t="s">
        <v>33</v>
      </c>
      <c r="D13" s="1">
        <v>59.0</v>
      </c>
      <c r="E13" s="1" t="s">
        <v>12</v>
      </c>
      <c r="F13" s="6" t="str">
        <f t="shared" si="1"/>
        <v>KathleenJaworskiFGMRC</v>
      </c>
      <c r="G13" s="2">
        <f>sumif('Track 5K'!$F$2:$F$301,F13,'Track 5K'!$J$2:$J$301)</f>
        <v>0</v>
      </c>
      <c r="H13" s="3">
        <f>sumif(Luti!$F$2:$F$304,F13,Luti!$J$2:$J$304)</f>
        <v>0</v>
      </c>
      <c r="I13" s="3">
        <f>sumif(Sandown!$F$2:$F$302,F13,Sandown!$J$2:$J$302)</f>
        <v>0</v>
      </c>
      <c r="J13" s="3">
        <f>sumif('RT 10K'!$F$2:$F$300,F13,'RT 10K'!$J$2:$J$300)</f>
        <v>0</v>
      </c>
      <c r="K13" s="3">
        <f>sumif('Manch Half'!$F$2:$F$301,F13,'Manch Half'!$J$2:$J$301)</f>
        <v>55</v>
      </c>
      <c r="L13" s="2">
        <f t="shared" si="2"/>
        <v>55</v>
      </c>
    </row>
    <row r="14">
      <c r="A14" s="1" t="s">
        <v>137</v>
      </c>
      <c r="B14" s="1" t="s">
        <v>138</v>
      </c>
      <c r="C14" s="1" t="s">
        <v>33</v>
      </c>
      <c r="D14" s="1">
        <v>50.0</v>
      </c>
      <c r="E14" s="1" t="s">
        <v>9</v>
      </c>
      <c r="F14" s="6" t="str">
        <f t="shared" si="1"/>
        <v>NancyDunbarFUVRC</v>
      </c>
      <c r="G14" s="2">
        <f>sumif('Track 5K'!$F$2:$F$301,F14,'Track 5K'!$J$2:$J$301)</f>
        <v>0</v>
      </c>
      <c r="H14" s="3">
        <f>sumif(Luti!$F$2:$F$304,F14,Luti!$J$2:$J$304)</f>
        <v>0</v>
      </c>
      <c r="I14" s="3">
        <f>sumif(Sandown!$F$2:$F$302,F14,Sandown!$J$2:$J$302)</f>
        <v>0</v>
      </c>
      <c r="J14" s="3">
        <f>sumif('RT 10K'!$F$2:$F$300,F14,'RT 10K'!$J$2:$J$300)</f>
        <v>0</v>
      </c>
      <c r="K14" s="3">
        <f>sumif('Manch Half'!$F$2:$F$301,F14,'Manch Half'!$J$2:$J$301)</f>
        <v>47.5</v>
      </c>
      <c r="L14" s="2">
        <f t="shared" si="2"/>
        <v>47.5</v>
      </c>
    </row>
    <row r="15">
      <c r="A15" s="1" t="s">
        <v>145</v>
      </c>
      <c r="B15" s="1" t="s">
        <v>146</v>
      </c>
      <c r="C15" s="1" t="s">
        <v>33</v>
      </c>
      <c r="D15" s="1">
        <v>53.0</v>
      </c>
      <c r="E15" s="1" t="s">
        <v>10</v>
      </c>
      <c r="F15" s="6" t="str">
        <f t="shared" si="1"/>
        <v>EstelleMcCormackFMILL</v>
      </c>
      <c r="G15" s="2">
        <f>sumif('Track 5K'!$F$2:$F$301,F15,'Track 5K'!$J$2:$J$301)</f>
        <v>0</v>
      </c>
      <c r="H15" s="3">
        <f>sumif(Luti!$F$2:$F$304,F15,Luti!$J$2:$J$304)</f>
        <v>42.5</v>
      </c>
      <c r="I15" s="3">
        <f>sumif(Sandown!$F$2:$F$302,F15,Sandown!$J$2:$J$302)</f>
        <v>0</v>
      </c>
      <c r="J15" s="3">
        <f>sumif('RT 10K'!$F$2:$F$300,F15,'RT 10K'!$J$2:$J$300)</f>
        <v>0</v>
      </c>
      <c r="K15" s="3">
        <f>sumif('Manch Half'!$F$2:$F$301,F15,'Manch Half'!$J$2:$J$301)</f>
        <v>0</v>
      </c>
      <c r="L15" s="2">
        <f t="shared" si="2"/>
        <v>42.5</v>
      </c>
    </row>
    <row r="16">
      <c r="A16" s="1" t="s">
        <v>147</v>
      </c>
      <c r="B16" s="1" t="s">
        <v>148</v>
      </c>
      <c r="C16" s="1" t="s">
        <v>33</v>
      </c>
      <c r="D16" s="1">
        <v>55.0</v>
      </c>
      <c r="E16" s="1" t="s">
        <v>7</v>
      </c>
      <c r="F16" s="6" t="str">
        <f t="shared" si="1"/>
        <v>BethWhippleFGCS</v>
      </c>
      <c r="G16" s="2">
        <f>sumif('Track 5K'!$F$2:$F$301,F16,'Track 5K'!$J$2:$J$301)</f>
        <v>22.5</v>
      </c>
      <c r="H16" s="3">
        <f>sumif(Luti!$F$2:$F$304,F16,Luti!$J$2:$J$304)</f>
        <v>18.75</v>
      </c>
      <c r="I16" s="3">
        <f>sumif(Sandown!$F$2:$F$302,F16,Sandown!$J$2:$J$302)</f>
        <v>0</v>
      </c>
      <c r="J16" s="3">
        <f>sumif('RT 10K'!$F$2:$F$300,F16,'RT 10K'!$J$2:$J$300)</f>
        <v>0</v>
      </c>
      <c r="K16" s="3">
        <f>sumif('Manch Half'!$F$2:$F$301,F16,'Manch Half'!$J$2:$J$301)</f>
        <v>0</v>
      </c>
      <c r="L16" s="2">
        <f t="shared" si="2"/>
        <v>41.25</v>
      </c>
    </row>
    <row r="17">
      <c r="A17" s="1" t="s">
        <v>117</v>
      </c>
      <c r="B17" s="1" t="s">
        <v>150</v>
      </c>
      <c r="C17" s="1" t="s">
        <v>33</v>
      </c>
      <c r="D17" s="1">
        <v>53.0</v>
      </c>
      <c r="E17" s="1" t="s">
        <v>10</v>
      </c>
      <c r="F17" s="6" t="str">
        <f t="shared" si="1"/>
        <v>EllenRaffioFMILL</v>
      </c>
      <c r="G17" s="2">
        <f>sumif('Track 5K'!$F$2:$F$301,F17,'Track 5K'!$J$2:$J$301)</f>
        <v>37.5</v>
      </c>
      <c r="H17" s="3">
        <f>sumif(Luti!$F$2:$F$304,F17,Luti!$J$2:$J$304)</f>
        <v>0</v>
      </c>
      <c r="I17" s="3">
        <f>sumif(Sandown!$F$2:$F$302,F17,Sandown!$J$2:$J$302)</f>
        <v>0</v>
      </c>
      <c r="J17" s="3">
        <f>sumif('RT 10K'!$F$2:$F$300,F17,'RT 10K'!$J$2:$J$300)</f>
        <v>0</v>
      </c>
      <c r="K17" s="3">
        <f>sumif('Manch Half'!$F$2:$F$301,F17,'Manch Half'!$J$2:$J$301)</f>
        <v>0</v>
      </c>
      <c r="L17" s="2">
        <f t="shared" si="2"/>
        <v>37.5</v>
      </c>
    </row>
    <row r="18">
      <c r="A18" s="1" t="s">
        <v>117</v>
      </c>
      <c r="B18" s="1" t="s">
        <v>151</v>
      </c>
      <c r="C18" s="1" t="s">
        <v>33</v>
      </c>
      <c r="D18" s="1">
        <v>53.0</v>
      </c>
      <c r="E18" s="1" t="s">
        <v>8</v>
      </c>
      <c r="F18" s="6" t="str">
        <f t="shared" si="1"/>
        <v>EllenRafioFGDTC</v>
      </c>
      <c r="G18" s="2">
        <f>sumif('Track 5K'!$F$2:$F$301,F18,'Track 5K'!$J$2:$J$301)</f>
        <v>0</v>
      </c>
      <c r="H18" s="3">
        <f>sumif(Luti!$F$2:$F$304,F18,Luti!$J$2:$J$304)</f>
        <v>0</v>
      </c>
      <c r="I18" s="3">
        <f>sumif(Sandown!$F$2:$F$302,F18,Sandown!$J$2:$J$302)</f>
        <v>0</v>
      </c>
      <c r="J18" s="3">
        <f>sumif('RT 10K'!$F$2:$F$300,F18,'RT 10K'!$J$2:$J$300)</f>
        <v>0</v>
      </c>
      <c r="K18" s="3">
        <f>sumif('Manch Half'!$F$2:$F$301,F18,'Manch Half'!$J$2:$J$301)</f>
        <v>35</v>
      </c>
      <c r="L18" s="2">
        <f t="shared" si="2"/>
        <v>35</v>
      </c>
    </row>
    <row r="19">
      <c r="A19" s="1" t="s">
        <v>73</v>
      </c>
      <c r="B19" s="1" t="s">
        <v>154</v>
      </c>
      <c r="C19" s="1" t="s">
        <v>33</v>
      </c>
      <c r="D19" s="1">
        <v>58.0</v>
      </c>
      <c r="E19" s="1" t="s">
        <v>8</v>
      </c>
      <c r="F19" s="6" t="str">
        <f t="shared" si="1"/>
        <v>MaryNawnFGDTC</v>
      </c>
      <c r="G19" s="2">
        <f>sumif('Track 5K'!$F$2:$F$301,F19,'Track 5K'!$J$2:$J$301)</f>
        <v>32.5</v>
      </c>
      <c r="H19" s="3">
        <f>sumif(Luti!$F$2:$F$304,F19,Luti!$J$2:$J$304)</f>
        <v>0</v>
      </c>
      <c r="I19" s="3">
        <f>sumif(Sandown!$F$2:$F$302,F19,Sandown!$J$2:$J$302)</f>
        <v>0</v>
      </c>
      <c r="J19" s="3">
        <f>sumif('RT 10K'!$F$2:$F$300,F19,'RT 10K'!$J$2:$J$300)</f>
        <v>0</v>
      </c>
      <c r="K19" s="3">
        <f>sumif('Manch Half'!$F$2:$F$301,F19,'Manch Half'!$J$2:$J$301)</f>
        <v>0</v>
      </c>
      <c r="L19" s="2">
        <f t="shared" si="2"/>
        <v>32.5</v>
      </c>
    </row>
    <row r="20">
      <c r="A20" s="1" t="s">
        <v>163</v>
      </c>
      <c r="B20" s="1" t="s">
        <v>164</v>
      </c>
      <c r="C20" s="1" t="s">
        <v>33</v>
      </c>
      <c r="D20" s="1">
        <v>58.0</v>
      </c>
      <c r="E20" s="1" t="s">
        <v>8</v>
      </c>
      <c r="F20" s="6" t="str">
        <f t="shared" si="1"/>
        <v>JeanManningFGDTC</v>
      </c>
      <c r="G20" s="2">
        <f>sumif('Track 5K'!$F$2:$F$301,F20,'Track 5K'!$J$2:$J$301)</f>
        <v>0.6640625</v>
      </c>
      <c r="H20" s="3">
        <f>sumif(Luti!$F$2:$F$304,F20,Luti!$J$2:$J$304)</f>
        <v>8.125</v>
      </c>
      <c r="I20" s="3">
        <f>sumif(Sandown!$F$2:$F$302,F20,Sandown!$J$2:$J$302)</f>
        <v>18.75</v>
      </c>
      <c r="J20" s="3">
        <f>sumif('RT 10K'!$F$2:$F$300,F20,'RT 10K'!$J$2:$J$300)</f>
        <v>0</v>
      </c>
      <c r="K20" s="3">
        <f>sumif('Manch Half'!$F$2:$F$301,F20,'Manch Half'!$J$2:$J$301)</f>
        <v>0</v>
      </c>
      <c r="L20" s="2">
        <f t="shared" si="2"/>
        <v>27.5390625</v>
      </c>
    </row>
    <row r="21">
      <c r="A21" s="1" t="s">
        <v>170</v>
      </c>
      <c r="B21" s="1" t="s">
        <v>47</v>
      </c>
      <c r="C21" s="1" t="s">
        <v>33</v>
      </c>
      <c r="D21" s="1">
        <v>56.0</v>
      </c>
      <c r="E21" s="1" t="s">
        <v>7</v>
      </c>
      <c r="F21" s="6" t="str">
        <f t="shared" si="1"/>
        <v>DianeCliffordFGCS</v>
      </c>
      <c r="G21" s="2">
        <f>sumif('Track 5K'!$F$2:$F$301,F21,'Track 5K'!$J$2:$J$301)</f>
        <v>0.1953125</v>
      </c>
      <c r="H21" s="3">
        <f>sumif(Luti!$F$2:$F$304,F21,Luti!$J$2:$J$304)</f>
        <v>2.8125</v>
      </c>
      <c r="I21" s="3">
        <f>sumif(Sandown!$F$2:$F$302,F21,Sandown!$J$2:$J$302)</f>
        <v>10.625</v>
      </c>
      <c r="J21" s="3">
        <f>sumif('RT 10K'!$F$2:$F$300,F21,'RT 10K'!$J$2:$J$300)</f>
        <v>11.875</v>
      </c>
      <c r="K21" s="3">
        <f>sumif('Manch Half'!$F$2:$F$301,F21,'Manch Half'!$J$2:$J$301)</f>
        <v>0</v>
      </c>
      <c r="L21" s="2">
        <f t="shared" si="2"/>
        <v>25.5078125</v>
      </c>
    </row>
    <row r="22">
      <c r="A22" s="1" t="s">
        <v>174</v>
      </c>
      <c r="B22" s="1" t="s">
        <v>149</v>
      </c>
      <c r="C22" s="1" t="s">
        <v>33</v>
      </c>
      <c r="D22" s="1">
        <v>55.0</v>
      </c>
      <c r="E22" s="1" t="s">
        <v>10</v>
      </c>
      <c r="F22" s="6" t="str">
        <f t="shared" si="1"/>
        <v>DeborahMitchellFMILL</v>
      </c>
      <c r="G22" s="2">
        <f>sumif('Track 5K'!$F$2:$F$301,F22,'Track 5K'!$J$2:$J$301)</f>
        <v>0.703125</v>
      </c>
      <c r="H22" s="3">
        <f>sumif(Luti!$F$2:$F$304,F22,Luti!$J$2:$J$304)</f>
        <v>6.875</v>
      </c>
      <c r="I22" s="3">
        <f>sumif(Sandown!$F$2:$F$302,F22,Sandown!$J$2:$J$302)</f>
        <v>16.25</v>
      </c>
      <c r="J22" s="3">
        <f>sumif('RT 10K'!$F$2:$F$300,F22,'RT 10K'!$J$2:$J$300)</f>
        <v>0</v>
      </c>
      <c r="K22" s="3">
        <f>sumif('Manch Half'!$F$2:$F$301,F22,'Manch Half'!$J$2:$J$301)</f>
        <v>0</v>
      </c>
      <c r="L22" s="2">
        <f t="shared" si="2"/>
        <v>23.828125</v>
      </c>
    </row>
    <row r="23">
      <c r="A23" s="1" t="s">
        <v>175</v>
      </c>
      <c r="B23" s="1" t="s">
        <v>176</v>
      </c>
      <c r="C23" s="1" t="s">
        <v>33</v>
      </c>
      <c r="D23" s="1">
        <v>56.0</v>
      </c>
      <c r="E23" s="1" t="s">
        <v>7</v>
      </c>
      <c r="F23" s="6" t="str">
        <f t="shared" si="1"/>
        <v>DebraFontaineFGCS</v>
      </c>
      <c r="G23" s="2">
        <f>sumif('Track 5K'!$F$2:$F$301,F23,'Track 5K'!$J$2:$J$301)</f>
        <v>23.75</v>
      </c>
      <c r="H23" s="3">
        <f>sumif(Luti!$F$2:$F$304,F23,Luti!$J$2:$J$304)</f>
        <v>0</v>
      </c>
      <c r="I23" s="3">
        <f>sumif(Sandown!$F$2:$F$302,F23,Sandown!$J$2:$J$302)</f>
        <v>0</v>
      </c>
      <c r="J23" s="3">
        <f>sumif('RT 10K'!$F$2:$F$300,F23,'RT 10K'!$J$2:$J$300)</f>
        <v>0</v>
      </c>
      <c r="K23" s="3">
        <f>sumif('Manch Half'!$F$2:$F$301,F23,'Manch Half'!$J$2:$J$301)</f>
        <v>0</v>
      </c>
      <c r="L23" s="2">
        <f t="shared" si="2"/>
        <v>23.75</v>
      </c>
    </row>
    <row r="24">
      <c r="A24" s="1" t="s">
        <v>179</v>
      </c>
      <c r="B24" s="1" t="s">
        <v>180</v>
      </c>
      <c r="C24" s="1" t="s">
        <v>33</v>
      </c>
      <c r="D24" s="1">
        <v>54.0</v>
      </c>
      <c r="E24" s="1" t="s">
        <v>10</v>
      </c>
      <c r="F24" s="6" t="str">
        <f t="shared" si="1"/>
        <v>MicheleBogardusFMILL</v>
      </c>
      <c r="G24" s="2">
        <f>sumif('Track 5K'!$F$2:$F$301,F24,'Track 5K'!$J$2:$J$301)</f>
        <v>0</v>
      </c>
      <c r="H24" s="3">
        <f>sumif(Luti!$F$2:$F$304,F24,Luti!$J$2:$J$304)</f>
        <v>0</v>
      </c>
      <c r="I24" s="3">
        <f>sumif(Sandown!$F$2:$F$302,F24,Sandown!$J$2:$J$302)</f>
        <v>0</v>
      </c>
      <c r="J24" s="3">
        <f>sumif('RT 10K'!$F$2:$F$300,F24,'RT 10K'!$J$2:$J$300)</f>
        <v>0</v>
      </c>
      <c r="K24" s="3">
        <f>sumif('Manch Half'!$F$2:$F$301,F24,'Manch Half'!$J$2:$J$301)</f>
        <v>23.75</v>
      </c>
      <c r="L24" s="2">
        <f t="shared" si="2"/>
        <v>23.75</v>
      </c>
    </row>
    <row r="25">
      <c r="A25" s="1" t="s">
        <v>36</v>
      </c>
      <c r="B25" s="1" t="s">
        <v>204</v>
      </c>
      <c r="C25" s="1" t="s">
        <v>33</v>
      </c>
      <c r="D25" s="1">
        <v>54.0</v>
      </c>
      <c r="E25" s="1" t="s">
        <v>9</v>
      </c>
      <c r="F25" s="6" t="str">
        <f t="shared" si="1"/>
        <v>MelissaHermanFUVRC</v>
      </c>
      <c r="G25" s="2">
        <f>sumif('Track 5K'!$F$2:$F$301,F25,'Track 5K'!$J$2:$J$301)</f>
        <v>16.25</v>
      </c>
      <c r="H25" s="3">
        <f>sumif(Luti!$F$2:$F$304,F25,Luti!$J$2:$J$304)</f>
        <v>0</v>
      </c>
      <c r="I25" s="3">
        <f>sumif(Sandown!$F$2:$F$302,F25,Sandown!$J$2:$J$302)</f>
        <v>0</v>
      </c>
      <c r="J25" s="3">
        <f>sumif('RT 10K'!$F$2:$F$300,F25,'RT 10K'!$J$2:$J$300)</f>
        <v>0</v>
      </c>
      <c r="K25" s="3">
        <f>sumif('Manch Half'!$F$2:$F$301,F25,'Manch Half'!$J$2:$J$301)</f>
        <v>0</v>
      </c>
      <c r="L25" s="2">
        <f t="shared" si="2"/>
        <v>16.25</v>
      </c>
    </row>
    <row r="26">
      <c r="A26" s="1" t="s">
        <v>83</v>
      </c>
      <c r="B26" s="1" t="s">
        <v>213</v>
      </c>
      <c r="C26" s="1" t="s">
        <v>33</v>
      </c>
      <c r="D26" s="1">
        <v>59.0</v>
      </c>
      <c r="E26" s="1" t="s">
        <v>10</v>
      </c>
      <c r="F26" s="6" t="str">
        <f t="shared" si="1"/>
        <v>PamelaBaxterFMILL</v>
      </c>
      <c r="G26" s="2">
        <f>sumif('Track 5K'!$F$2:$F$301,F26,'Track 5K'!$J$2:$J$301)</f>
        <v>0</v>
      </c>
      <c r="H26" s="3">
        <f>sumif(Luti!$F$2:$F$304,F26,Luti!$J$2:$J$304)</f>
        <v>0</v>
      </c>
      <c r="I26" s="3">
        <f>sumif(Sandown!$F$2:$F$302,F26,Sandown!$J$2:$J$302)</f>
        <v>0</v>
      </c>
      <c r="J26" s="3">
        <f>sumif('RT 10K'!$F$2:$F$300,F26,'RT 10K'!$J$2:$J$300)</f>
        <v>0</v>
      </c>
      <c r="K26" s="3">
        <f>sumif('Manch Half'!$F$2:$F$301,F26,'Manch Half'!$J$2:$J$301)</f>
        <v>15</v>
      </c>
      <c r="L26" s="2">
        <f t="shared" si="2"/>
        <v>15</v>
      </c>
    </row>
    <row r="27">
      <c r="A27" s="1" t="s">
        <v>214</v>
      </c>
      <c r="B27" s="1" t="s">
        <v>215</v>
      </c>
      <c r="C27" s="1" t="s">
        <v>33</v>
      </c>
      <c r="D27" s="1">
        <v>55.0</v>
      </c>
      <c r="E27" s="1" t="s">
        <v>8</v>
      </c>
      <c r="F27" s="6" t="str">
        <f t="shared" si="1"/>
        <v>BrendaCoyleFGDTC</v>
      </c>
      <c r="G27" s="2">
        <f>sumif('Track 5K'!$F$2:$F$301,F27,'Track 5K'!$J$2:$J$301)</f>
        <v>0</v>
      </c>
      <c r="H27" s="3">
        <f>sumif(Luti!$F$2:$F$304,F27,Luti!$J$2:$J$304)</f>
        <v>13.75</v>
      </c>
      <c r="I27" s="3">
        <f>sumif(Sandown!$F$2:$F$302,F27,Sandown!$J$2:$J$302)</f>
        <v>0</v>
      </c>
      <c r="J27" s="3">
        <f>sumif('RT 10K'!$F$2:$F$300,F27,'RT 10K'!$J$2:$J$300)</f>
        <v>0</v>
      </c>
      <c r="K27" s="3">
        <f>sumif('Manch Half'!$F$2:$F$301,F27,'Manch Half'!$J$2:$J$301)</f>
        <v>0</v>
      </c>
      <c r="L27" s="2">
        <f t="shared" si="2"/>
        <v>13.75</v>
      </c>
    </row>
    <row r="28">
      <c r="A28" s="1" t="s">
        <v>218</v>
      </c>
      <c r="B28" s="1" t="s">
        <v>219</v>
      </c>
      <c r="C28" s="1" t="s">
        <v>33</v>
      </c>
      <c r="D28" s="1">
        <v>52.0</v>
      </c>
      <c r="E28" s="1" t="s">
        <v>8</v>
      </c>
      <c r="F28" s="6" t="str">
        <f t="shared" si="1"/>
        <v>ChristineRosenwasserFGDTC</v>
      </c>
      <c r="G28" s="2">
        <f>sumif('Track 5K'!$F$2:$F$301,F28,'Track 5K'!$J$2:$J$301)</f>
        <v>0</v>
      </c>
      <c r="H28" s="3">
        <f>sumif(Luti!$F$2:$F$304,F28,Luti!$J$2:$J$304)</f>
        <v>0</v>
      </c>
      <c r="I28" s="3">
        <f>sumif(Sandown!$F$2:$F$302,F28,Sandown!$J$2:$J$302)</f>
        <v>5.625</v>
      </c>
      <c r="J28" s="3">
        <f>sumif('RT 10K'!$F$2:$F$300,F28,'RT 10K'!$J$2:$J$300)</f>
        <v>7.5</v>
      </c>
      <c r="K28" s="3">
        <f>sumif('Manch Half'!$F$2:$F$301,F28,'Manch Half'!$J$2:$J$301)</f>
        <v>0</v>
      </c>
      <c r="L28" s="2">
        <f t="shared" si="2"/>
        <v>13.125</v>
      </c>
    </row>
    <row r="29">
      <c r="A29" s="1" t="s">
        <v>233</v>
      </c>
      <c r="B29" s="1" t="s">
        <v>234</v>
      </c>
      <c r="C29" s="1" t="s">
        <v>33</v>
      </c>
      <c r="D29" s="1">
        <v>50.0</v>
      </c>
      <c r="E29" s="1" t="s">
        <v>8</v>
      </c>
      <c r="F29" s="6" t="str">
        <f t="shared" si="1"/>
        <v>JoanneToscanoFGDTC</v>
      </c>
      <c r="G29" s="2">
        <f>sumif('Track 5K'!$F$2:$F$301,F29,'Track 5K'!$J$2:$J$301)</f>
        <v>11.25</v>
      </c>
      <c r="H29" s="3">
        <f>sumif(Luti!$F$2:$F$304,F29,Luti!$J$2:$J$304)</f>
        <v>0</v>
      </c>
      <c r="I29" s="3">
        <f>sumif(Sandown!$F$2:$F$302,F29,Sandown!$J$2:$J$302)</f>
        <v>0</v>
      </c>
      <c r="J29" s="3">
        <f>sumif('RT 10K'!$F$2:$F$300,F29,'RT 10K'!$J$2:$J$300)</f>
        <v>0</v>
      </c>
      <c r="K29" s="3">
        <f>sumif('Manch Half'!$F$2:$F$301,F29,'Manch Half'!$J$2:$J$301)</f>
        <v>0</v>
      </c>
      <c r="L29" s="2">
        <f t="shared" si="2"/>
        <v>11.25</v>
      </c>
    </row>
    <row r="30">
      <c r="A30" s="1" t="s">
        <v>238</v>
      </c>
      <c r="B30" s="1" t="s">
        <v>239</v>
      </c>
      <c r="C30" s="1" t="s">
        <v>33</v>
      </c>
      <c r="D30" s="1">
        <v>50.0</v>
      </c>
      <c r="E30" s="1" t="s">
        <v>10</v>
      </c>
      <c r="F30" s="6" t="str">
        <f t="shared" si="1"/>
        <v>AmySpachFMILL</v>
      </c>
      <c r="G30" s="2">
        <f>sumif('Track 5K'!$F$2:$F$301,F30,'Track 5K'!$J$2:$J$301)</f>
        <v>0</v>
      </c>
      <c r="H30" s="3">
        <f>sumif(Luti!$F$2:$F$304,F30,Luti!$J$2:$J$304)</f>
        <v>0</v>
      </c>
      <c r="I30" s="3">
        <f>sumif(Sandown!$F$2:$F$302,F30,Sandown!$J$2:$J$302)</f>
        <v>0</v>
      </c>
      <c r="J30" s="3">
        <f>sumif('RT 10K'!$F$2:$F$300,F30,'RT 10K'!$J$2:$J$300)</f>
        <v>0</v>
      </c>
      <c r="K30" s="3">
        <f>sumif('Manch Half'!$F$2:$F$301,F30,'Manch Half'!$J$2:$J$301)</f>
        <v>10.625</v>
      </c>
      <c r="L30" s="2">
        <f t="shared" si="2"/>
        <v>10.625</v>
      </c>
    </row>
    <row r="31">
      <c r="A31" s="1" t="s">
        <v>240</v>
      </c>
      <c r="B31" s="1" t="s">
        <v>241</v>
      </c>
      <c r="C31" s="1" t="s">
        <v>33</v>
      </c>
      <c r="D31" s="1">
        <v>50.0</v>
      </c>
      <c r="E31" s="1" t="s">
        <v>8</v>
      </c>
      <c r="F31" s="6" t="str">
        <f t="shared" si="1"/>
        <v>KerriHaskinsFGDTC</v>
      </c>
      <c r="G31" s="2">
        <f>sumif('Track 5K'!$F$2:$F$301,F31,'Track 5K'!$J$2:$J$301)</f>
        <v>0.15625</v>
      </c>
      <c r="H31" s="3">
        <f>sumif(Luti!$F$2:$F$304,F31,Luti!$J$2:$J$304)</f>
        <v>2.1875</v>
      </c>
      <c r="I31" s="3">
        <f>sumif(Sandown!$F$2:$F$302,F31,Sandown!$J$2:$J$302)</f>
        <v>6.875</v>
      </c>
      <c r="J31" s="3">
        <f>sumif('RT 10K'!$F$2:$F$300,F31,'RT 10K'!$J$2:$J$300)</f>
        <v>0</v>
      </c>
      <c r="K31" s="3">
        <f>sumif('Manch Half'!$F$2:$F$301,F31,'Manch Half'!$J$2:$J$301)</f>
        <v>1.25</v>
      </c>
      <c r="L31" s="2">
        <f t="shared" si="2"/>
        <v>10.46875</v>
      </c>
    </row>
    <row r="32">
      <c r="A32" s="1" t="s">
        <v>244</v>
      </c>
      <c r="B32" s="1" t="s">
        <v>245</v>
      </c>
      <c r="C32" s="1" t="s">
        <v>33</v>
      </c>
      <c r="D32" s="1">
        <v>51.0</v>
      </c>
      <c r="E32" s="1" t="s">
        <v>11</v>
      </c>
      <c r="F32" s="6" t="str">
        <f t="shared" si="1"/>
        <v>SandraAllenFGSRT</v>
      </c>
      <c r="G32" s="2">
        <f>sumif('Track 5K'!$F$2:$F$301,F32,'Track 5K'!$J$2:$J$301)</f>
        <v>0</v>
      </c>
      <c r="H32" s="3">
        <f>sumif(Luti!$F$2:$F$304,F32,Luti!$J$2:$J$304)</f>
        <v>10</v>
      </c>
      <c r="I32" s="3">
        <f>sumif(Sandown!$F$2:$F$302,F32,Sandown!$J$2:$J$302)</f>
        <v>0</v>
      </c>
      <c r="J32" s="3">
        <f>sumif('RT 10K'!$F$2:$F$300,F32,'RT 10K'!$J$2:$J$300)</f>
        <v>0</v>
      </c>
      <c r="K32" s="3">
        <f>sumif('Manch Half'!$F$2:$F$301,F32,'Manch Half'!$J$2:$J$301)</f>
        <v>0</v>
      </c>
      <c r="L32" s="2">
        <f t="shared" si="2"/>
        <v>10</v>
      </c>
    </row>
    <row r="33">
      <c r="A33" s="1" t="s">
        <v>242</v>
      </c>
      <c r="B33" s="1" t="s">
        <v>243</v>
      </c>
      <c r="C33" s="1" t="s">
        <v>33</v>
      </c>
      <c r="D33" s="1">
        <v>55.0</v>
      </c>
      <c r="E33" s="1" t="s">
        <v>7</v>
      </c>
      <c r="F33" s="6" t="str">
        <f t="shared" si="1"/>
        <v>TaraTowleFGCS</v>
      </c>
      <c r="G33" s="2">
        <f>sumif('Track 5K'!$F$2:$F$301,F33,'Track 5K'!$J$2:$J$301)</f>
        <v>10</v>
      </c>
      <c r="H33" s="3">
        <f>sumif(Luti!$F$2:$F$304,F33,Luti!$J$2:$J$304)</f>
        <v>0</v>
      </c>
      <c r="I33" s="3">
        <f>sumif(Sandown!$F$2:$F$302,F33,Sandown!$J$2:$J$302)</f>
        <v>0</v>
      </c>
      <c r="J33" s="3">
        <f>sumif('RT 10K'!$F$2:$F$300,F33,'RT 10K'!$J$2:$J$300)</f>
        <v>0</v>
      </c>
      <c r="K33" s="3">
        <f>sumif('Manch Half'!$F$2:$F$301,F33,'Manch Half'!$J$2:$J$301)</f>
        <v>0</v>
      </c>
      <c r="L33" s="2">
        <f t="shared" si="2"/>
        <v>10</v>
      </c>
    </row>
    <row r="34">
      <c r="A34" s="1" t="s">
        <v>252</v>
      </c>
      <c r="B34" s="1" t="s">
        <v>253</v>
      </c>
      <c r="C34" s="1" t="s">
        <v>33</v>
      </c>
      <c r="D34" s="1">
        <v>56.0</v>
      </c>
      <c r="E34" s="1" t="s">
        <v>9</v>
      </c>
      <c r="F34" s="6" t="str">
        <f t="shared" si="1"/>
        <v>CareyStillmanFUVRC</v>
      </c>
      <c r="G34" s="2">
        <f>sumif('Track 5K'!$F$2:$F$301,F34,'Track 5K'!$J$2:$J$301)</f>
        <v>0</v>
      </c>
      <c r="H34" s="3">
        <f>sumif(Luti!$F$2:$F$304,F34,Luti!$J$2:$J$304)</f>
        <v>0</v>
      </c>
      <c r="I34" s="3">
        <f>sumif(Sandown!$F$2:$F$302,F34,Sandown!$J$2:$J$302)</f>
        <v>0</v>
      </c>
      <c r="J34" s="3">
        <f>sumif('RT 10K'!$F$2:$F$300,F34,'RT 10K'!$J$2:$J$300)</f>
        <v>9.375</v>
      </c>
      <c r="K34" s="3">
        <f>sumif('Manch Half'!$F$2:$F$301,F34,'Manch Half'!$J$2:$J$301)</f>
        <v>0</v>
      </c>
      <c r="L34" s="2">
        <f t="shared" si="2"/>
        <v>9.375</v>
      </c>
    </row>
    <row r="35">
      <c r="A35" s="1" t="s">
        <v>258</v>
      </c>
      <c r="B35" s="1" t="s">
        <v>259</v>
      </c>
      <c r="C35" s="1" t="s">
        <v>33</v>
      </c>
      <c r="D35" s="1">
        <v>55.0</v>
      </c>
      <c r="E35" s="1" t="s">
        <v>7</v>
      </c>
      <c r="F35" s="6" t="str">
        <f t="shared" si="1"/>
        <v>SusanneYeeFGCS</v>
      </c>
      <c r="G35" s="2">
        <f>sumif('Track 5K'!$F$2:$F$301,F35,'Track 5K'!$J$2:$J$301)</f>
        <v>2.34375</v>
      </c>
      <c r="H35" s="3">
        <f>sumif(Luti!$F$2:$F$304,F35,Luti!$J$2:$J$304)</f>
        <v>6.25</v>
      </c>
      <c r="I35" s="3">
        <f>sumif(Sandown!$F$2:$F$302,F35,Sandown!$J$2:$J$302)</f>
        <v>0</v>
      </c>
      <c r="J35" s="3">
        <f>sumif('RT 10K'!$F$2:$F$300,F35,'RT 10K'!$J$2:$J$300)</f>
        <v>0</v>
      </c>
      <c r="K35" s="3">
        <f>sumif('Manch Half'!$F$2:$F$301,F35,'Manch Half'!$J$2:$J$301)</f>
        <v>0</v>
      </c>
      <c r="L35" s="2">
        <f t="shared" si="2"/>
        <v>8.59375</v>
      </c>
    </row>
    <row r="36">
      <c r="A36" s="1" t="s">
        <v>269</v>
      </c>
      <c r="B36" s="1" t="s">
        <v>270</v>
      </c>
      <c r="C36" s="1" t="s">
        <v>33</v>
      </c>
      <c r="D36" s="1">
        <v>50.0</v>
      </c>
      <c r="E36" s="1" t="s">
        <v>9</v>
      </c>
      <c r="F36" s="6" t="str">
        <f t="shared" si="1"/>
        <v>LoriBliss HillFUVRC</v>
      </c>
      <c r="G36" s="2">
        <f>sumif('Track 5K'!$F$2:$F$301,F36,'Track 5K'!$J$2:$J$301)</f>
        <v>6.875</v>
      </c>
      <c r="H36" s="3">
        <f>sumif(Luti!$F$2:$F$304,F36,Luti!$J$2:$J$304)</f>
        <v>0</v>
      </c>
      <c r="I36" s="3">
        <f>sumif(Sandown!$F$2:$F$302,F36,Sandown!$J$2:$J$302)</f>
        <v>0</v>
      </c>
      <c r="J36" s="3">
        <f>sumif('RT 10K'!$F$2:$F$300,F36,'RT 10K'!$J$2:$J$300)</f>
        <v>0</v>
      </c>
      <c r="K36" s="3">
        <f>sumif('Manch Half'!$F$2:$F$301,F36,'Manch Half'!$J$2:$J$301)</f>
        <v>0</v>
      </c>
      <c r="L36" s="2">
        <f t="shared" si="2"/>
        <v>6.875</v>
      </c>
    </row>
    <row r="37">
      <c r="A37" s="1" t="s">
        <v>83</v>
      </c>
      <c r="B37" s="1" t="s">
        <v>271</v>
      </c>
      <c r="C37" s="1" t="s">
        <v>33</v>
      </c>
      <c r="D37" s="1">
        <v>55.0</v>
      </c>
      <c r="E37" s="1" t="s">
        <v>7</v>
      </c>
      <c r="F37" s="6" t="str">
        <f t="shared" si="1"/>
        <v>PamelaBernierFGCS</v>
      </c>
      <c r="G37" s="2">
        <f>sumif('Track 5K'!$F$2:$F$301,F37,'Track 5K'!$J$2:$J$301)</f>
        <v>0</v>
      </c>
      <c r="H37" s="3">
        <f>sumif(Luti!$F$2:$F$304,F37,Luti!$J$2:$J$304)</f>
        <v>0</v>
      </c>
      <c r="I37" s="3">
        <f>sumif(Sandown!$F$2:$F$302,F37,Sandown!$J$2:$J$302)</f>
        <v>0</v>
      </c>
      <c r="J37" s="3">
        <f>sumif('RT 10K'!$F$2:$F$300,F37,'RT 10K'!$J$2:$J$300)</f>
        <v>0</v>
      </c>
      <c r="K37" s="3">
        <f>sumif('Manch Half'!$F$2:$F$301,F37,'Manch Half'!$J$2:$J$301)</f>
        <v>6.875</v>
      </c>
      <c r="L37" s="2">
        <f t="shared" si="2"/>
        <v>6.875</v>
      </c>
    </row>
    <row r="38">
      <c r="A38" s="1" t="s">
        <v>186</v>
      </c>
      <c r="B38" s="1" t="s">
        <v>272</v>
      </c>
      <c r="C38" s="1" t="s">
        <v>33</v>
      </c>
      <c r="D38" s="1">
        <v>57.0</v>
      </c>
      <c r="E38" s="1" t="s">
        <v>10</v>
      </c>
      <c r="F38" s="6" t="str">
        <f t="shared" si="1"/>
        <v>MichelleShea La SalaFMILL</v>
      </c>
      <c r="G38" s="2">
        <f>sumif('Track 5K'!$F$2:$F$301,F38,'Track 5K'!$J$2:$J$301)</f>
        <v>0.048828125</v>
      </c>
      <c r="H38" s="3">
        <f>sumif(Luti!$F$2:$F$304,F38,Luti!$J$2:$J$304)</f>
        <v>1.40625</v>
      </c>
      <c r="I38" s="3">
        <f>sumif(Sandown!$F$2:$F$302,F38,Sandown!$J$2:$J$302)</f>
        <v>5.3125</v>
      </c>
      <c r="J38" s="3">
        <f>sumif('RT 10K'!$F$2:$F$300,F38,'RT 10K'!$J$2:$J$300)</f>
        <v>0</v>
      </c>
      <c r="K38" s="3">
        <f>sumif('Manch Half'!$F$2:$F$301,F38,'Manch Half'!$J$2:$J$301)</f>
        <v>0</v>
      </c>
      <c r="L38" s="2">
        <f t="shared" si="2"/>
        <v>6.767578125</v>
      </c>
    </row>
    <row r="39">
      <c r="A39" s="1" t="s">
        <v>175</v>
      </c>
      <c r="B39" s="1" t="s">
        <v>282</v>
      </c>
      <c r="C39" s="1" t="s">
        <v>33</v>
      </c>
      <c r="D39" s="1">
        <v>55.0</v>
      </c>
      <c r="E39" s="1" t="s">
        <v>10</v>
      </c>
      <c r="F39" s="6" t="str">
        <f t="shared" si="1"/>
        <v>DebraShawFMILL</v>
      </c>
      <c r="G39" s="2">
        <f>sumif('Track 5K'!$F$2:$F$301,F39,'Track 5K'!$J$2:$J$301)</f>
        <v>5.9375</v>
      </c>
      <c r="H39" s="3">
        <f>sumif(Luti!$F$2:$F$304,F39,Luti!$J$2:$J$304)</f>
        <v>0</v>
      </c>
      <c r="I39" s="3">
        <f>sumif(Sandown!$F$2:$F$302,F39,Sandown!$J$2:$J$302)</f>
        <v>0</v>
      </c>
      <c r="J39" s="3">
        <f>sumif('RT 10K'!$F$2:$F$300,F39,'RT 10K'!$J$2:$J$300)</f>
        <v>0</v>
      </c>
      <c r="K39" s="3">
        <f>sumif('Manch Half'!$F$2:$F$301,F39,'Manch Half'!$J$2:$J$301)</f>
        <v>0</v>
      </c>
      <c r="L39" s="2">
        <f t="shared" si="2"/>
        <v>5.9375</v>
      </c>
    </row>
    <row r="40">
      <c r="A40" s="1" t="s">
        <v>283</v>
      </c>
      <c r="B40" s="1" t="s">
        <v>284</v>
      </c>
      <c r="C40" s="1" t="s">
        <v>33</v>
      </c>
      <c r="D40" s="1">
        <v>53.0</v>
      </c>
      <c r="E40" s="1" t="s">
        <v>10</v>
      </c>
      <c r="F40" s="6" t="str">
        <f t="shared" si="1"/>
        <v>HollyMandigo-AlyFMILL</v>
      </c>
      <c r="G40" s="2">
        <f>sumif('Track 5K'!$F$2:$F$301,F40,'Track 5K'!$J$2:$J$301)</f>
        <v>0.0390625</v>
      </c>
      <c r="H40" s="3">
        <f>sumif(Luti!$F$2:$F$304,F40,Luti!$J$2:$J$304)</f>
        <v>1.171875</v>
      </c>
      <c r="I40" s="3">
        <f>sumif(Sandown!$F$2:$F$302,F40,Sandown!$J$2:$J$302)</f>
        <v>4.6875</v>
      </c>
      <c r="J40" s="3">
        <f>sumif('RT 10K'!$F$2:$F$300,F40,'RT 10K'!$J$2:$J$300)</f>
        <v>0</v>
      </c>
      <c r="K40" s="3">
        <f>sumif('Manch Half'!$F$2:$F$301,F40,'Manch Half'!$J$2:$J$301)</f>
        <v>0</v>
      </c>
      <c r="L40" s="2">
        <f t="shared" si="2"/>
        <v>5.8984375</v>
      </c>
    </row>
    <row r="41">
      <c r="A41" s="1" t="s">
        <v>166</v>
      </c>
      <c r="B41" s="1" t="s">
        <v>290</v>
      </c>
      <c r="C41" s="1" t="s">
        <v>33</v>
      </c>
      <c r="D41" s="1">
        <v>50.0</v>
      </c>
      <c r="E41" s="1" t="s">
        <v>10</v>
      </c>
      <c r="F41" s="6" t="str">
        <f t="shared" si="1"/>
        <v>KellyHackingFMILL</v>
      </c>
      <c r="G41" s="2">
        <f>sumif('Track 5K'!$F$2:$F$301,F41,'Track 5K'!$J$2:$J$301)</f>
        <v>5</v>
      </c>
      <c r="H41" s="3">
        <f>sumif(Luti!$F$2:$F$304,F41,Luti!$J$2:$J$304)</f>
        <v>0</v>
      </c>
      <c r="I41" s="3">
        <f>sumif(Sandown!$F$2:$F$302,F41,Sandown!$J$2:$J$302)</f>
        <v>0</v>
      </c>
      <c r="J41" s="3">
        <f>sumif('RT 10K'!$F$2:$F$300,F41,'RT 10K'!$J$2:$J$300)</f>
        <v>0</v>
      </c>
      <c r="K41" s="3">
        <f>sumif('Manch Half'!$F$2:$F$301,F41,'Manch Half'!$J$2:$J$301)</f>
        <v>0</v>
      </c>
      <c r="L41" s="2">
        <f t="shared" si="2"/>
        <v>5</v>
      </c>
    </row>
    <row r="42">
      <c r="A42" s="1" t="s">
        <v>65</v>
      </c>
      <c r="B42" s="1" t="s">
        <v>300</v>
      </c>
      <c r="C42" s="1" t="s">
        <v>33</v>
      </c>
      <c r="D42" s="1">
        <v>54.0</v>
      </c>
      <c r="E42" s="1" t="s">
        <v>7</v>
      </c>
      <c r="F42" s="6" t="str">
        <f t="shared" si="1"/>
        <v>JenniferJordanFGCS</v>
      </c>
      <c r="G42" s="2">
        <f>sumif('Track 5K'!$F$2:$F$301,F42,'Track 5K'!$J$2:$J$301)</f>
        <v>0</v>
      </c>
      <c r="H42" s="3">
        <f>sumif(Luti!$F$2:$F$304,F42,Luti!$J$2:$J$304)</f>
        <v>0</v>
      </c>
      <c r="I42" s="3">
        <f>sumif(Sandown!$F$2:$F$302,F42,Sandown!$J$2:$J$302)</f>
        <v>0</v>
      </c>
      <c r="J42" s="3">
        <f>sumif('RT 10K'!$F$2:$F$300,F42,'RT 10K'!$J$2:$J$300)</f>
        <v>0</v>
      </c>
      <c r="K42" s="3">
        <f>sumif('Manch Half'!$F$2:$F$301,F42,'Manch Half'!$J$2:$J$301)</f>
        <v>4.0625</v>
      </c>
      <c r="L42" s="2">
        <f t="shared" si="2"/>
        <v>4.0625</v>
      </c>
    </row>
    <row r="43">
      <c r="A43" s="1" t="s">
        <v>301</v>
      </c>
      <c r="B43" s="1" t="s">
        <v>265</v>
      </c>
      <c r="C43" s="1" t="s">
        <v>33</v>
      </c>
      <c r="D43" s="1">
        <v>55.0</v>
      </c>
      <c r="E43" s="1" t="s">
        <v>8</v>
      </c>
      <c r="F43" s="6" t="str">
        <f t="shared" si="1"/>
        <v>MiriamJohnsonFGDTC</v>
      </c>
      <c r="G43" s="2">
        <f>sumif('Track 5K'!$F$2:$F$301,F43,'Track 5K'!$J$2:$J$301)</f>
        <v>3.75</v>
      </c>
      <c r="H43" s="3">
        <f>sumif(Luti!$F$2:$F$304,F43,Luti!$J$2:$J$304)</f>
        <v>0</v>
      </c>
      <c r="I43" s="3">
        <f>sumif(Sandown!$F$2:$F$302,F43,Sandown!$J$2:$J$302)</f>
        <v>0</v>
      </c>
      <c r="J43" s="3">
        <f>sumif('RT 10K'!$F$2:$F$300,F43,'RT 10K'!$J$2:$J$300)</f>
        <v>0</v>
      </c>
      <c r="K43" s="3">
        <f>sumif('Manch Half'!$F$2:$F$301,F43,'Manch Half'!$J$2:$J$301)</f>
        <v>0</v>
      </c>
      <c r="L43" s="2">
        <f t="shared" si="2"/>
        <v>3.75</v>
      </c>
    </row>
    <row r="44">
      <c r="A44" s="1" t="s">
        <v>306</v>
      </c>
      <c r="B44" s="1" t="s">
        <v>307</v>
      </c>
      <c r="C44" s="1" t="s">
        <v>33</v>
      </c>
      <c r="D44" s="1">
        <v>56.0</v>
      </c>
      <c r="E44" s="1" t="s">
        <v>10</v>
      </c>
      <c r="F44" s="6" t="str">
        <f t="shared" si="1"/>
        <v>Pam (Arunya)ProvencherFMILL</v>
      </c>
      <c r="G44" s="2">
        <f>sumif('Track 5K'!$F$2:$F$301,F44,'Track 5K'!$J$2:$J$301)</f>
        <v>0</v>
      </c>
      <c r="H44" s="3">
        <f>sumif(Luti!$F$2:$F$304,F44,Luti!$J$2:$J$304)</f>
        <v>0</v>
      </c>
      <c r="I44" s="3">
        <f>sumif(Sandown!$F$2:$F$302,F44,Sandown!$J$2:$J$302)</f>
        <v>0</v>
      </c>
      <c r="J44" s="3">
        <f>sumif('RT 10K'!$F$2:$F$300,F44,'RT 10K'!$J$2:$J$300)</f>
        <v>0</v>
      </c>
      <c r="K44" s="3">
        <f>sumif('Manch Half'!$F$2:$F$301,F44,'Manch Half'!$J$2:$J$301)</f>
        <v>3.125</v>
      </c>
      <c r="L44" s="2">
        <f t="shared" si="2"/>
        <v>3.125</v>
      </c>
    </row>
    <row r="45">
      <c r="A45" s="1" t="s">
        <v>308</v>
      </c>
      <c r="B45" s="1" t="s">
        <v>309</v>
      </c>
      <c r="C45" s="1" t="s">
        <v>33</v>
      </c>
      <c r="D45" s="1">
        <v>52.0</v>
      </c>
      <c r="E45" s="1" t="s">
        <v>10</v>
      </c>
      <c r="F45" s="6" t="str">
        <f t="shared" si="1"/>
        <v>ChristinaBalchFMILL</v>
      </c>
      <c r="G45" s="2">
        <f>sumif('Track 5K'!$F$2:$F$301,F45,'Track 5K'!$J$2:$J$301)</f>
        <v>2.96875</v>
      </c>
      <c r="H45" s="3">
        <f>sumif(Luti!$F$2:$F$304,F45,Luti!$J$2:$J$304)</f>
        <v>0</v>
      </c>
      <c r="I45" s="3">
        <f>sumif(Sandown!$F$2:$F$302,F45,Sandown!$J$2:$J$302)</f>
        <v>0</v>
      </c>
      <c r="J45" s="3">
        <f>sumif('RT 10K'!$F$2:$F$300,F45,'RT 10K'!$J$2:$J$300)</f>
        <v>0</v>
      </c>
      <c r="K45" s="3">
        <f>sumif('Manch Half'!$F$2:$F$301,F45,'Manch Half'!$J$2:$J$301)</f>
        <v>0</v>
      </c>
      <c r="L45" s="2">
        <f t="shared" si="2"/>
        <v>2.96875</v>
      </c>
    </row>
    <row r="46">
      <c r="A46" s="1" t="s">
        <v>81</v>
      </c>
      <c r="B46" s="1" t="s">
        <v>315</v>
      </c>
      <c r="C46" s="1" t="s">
        <v>33</v>
      </c>
      <c r="D46" s="1">
        <v>54.0</v>
      </c>
      <c r="E46" s="1" t="s">
        <v>8</v>
      </c>
      <c r="F46" s="6" t="str">
        <f t="shared" si="1"/>
        <v>DeniseKeyesFGDTC</v>
      </c>
      <c r="G46" s="2">
        <f>sumif('Track 5K'!$F$2:$F$301,F46,'Track 5K'!$J$2:$J$301)</f>
        <v>0</v>
      </c>
      <c r="H46" s="3">
        <f>sumif(Luti!$F$2:$F$304,F46,Luti!$J$2:$J$304)</f>
        <v>2.65625</v>
      </c>
      <c r="I46" s="3">
        <f>sumif(Sandown!$F$2:$F$302,F46,Sandown!$J$2:$J$302)</f>
        <v>0</v>
      </c>
      <c r="J46" s="3">
        <f>sumif('RT 10K'!$F$2:$F$300,F46,'RT 10K'!$J$2:$J$300)</f>
        <v>0</v>
      </c>
      <c r="K46" s="3">
        <f>sumif('Manch Half'!$F$2:$F$301,F46,'Manch Half'!$J$2:$J$301)</f>
        <v>0</v>
      </c>
      <c r="L46" s="2">
        <f t="shared" si="2"/>
        <v>2.65625</v>
      </c>
    </row>
    <row r="47">
      <c r="A47" s="1" t="s">
        <v>128</v>
      </c>
      <c r="B47" s="1" t="s">
        <v>328</v>
      </c>
      <c r="C47" s="1" t="s">
        <v>33</v>
      </c>
      <c r="D47" s="1">
        <v>54.0</v>
      </c>
      <c r="E47" s="1" t="s">
        <v>10</v>
      </c>
      <c r="F47" s="6" t="str">
        <f t="shared" si="1"/>
        <v>AngelaBoyleFMILL</v>
      </c>
      <c r="G47" s="2">
        <f>sumif('Track 5K'!$F$2:$F$301,F47,'Track 5K'!$J$2:$J$301)</f>
        <v>1.71875</v>
      </c>
      <c r="H47" s="3">
        <f>sumif(Luti!$F$2:$F$304,F47,Luti!$J$2:$J$304)</f>
        <v>0</v>
      </c>
      <c r="I47" s="3">
        <f>sumif(Sandown!$F$2:$F$302,F47,Sandown!$J$2:$J$302)</f>
        <v>0</v>
      </c>
      <c r="J47" s="3">
        <f>sumif('RT 10K'!$F$2:$F$300,F47,'RT 10K'!$J$2:$J$300)</f>
        <v>0</v>
      </c>
      <c r="K47" s="3">
        <f>sumif('Manch Half'!$F$2:$F$301,F47,'Manch Half'!$J$2:$J$301)</f>
        <v>0</v>
      </c>
      <c r="L47" s="2">
        <f t="shared" si="2"/>
        <v>1.71875</v>
      </c>
    </row>
    <row r="48">
      <c r="A48" s="1" t="s">
        <v>329</v>
      </c>
      <c r="B48" s="1" t="s">
        <v>330</v>
      </c>
      <c r="C48" s="1" t="s">
        <v>33</v>
      </c>
      <c r="D48" s="1">
        <v>50.0</v>
      </c>
      <c r="E48" s="1" t="s">
        <v>10</v>
      </c>
      <c r="F48" s="6" t="str">
        <f t="shared" si="1"/>
        <v>TamaraMarstonFMILL</v>
      </c>
      <c r="G48" s="2">
        <f>sumif('Track 5K'!$F$2:$F$301,F48,'Track 5K'!$J$2:$J$301)</f>
        <v>0</v>
      </c>
      <c r="H48" s="3">
        <f>sumif(Luti!$F$2:$F$304,F48,Luti!$J$2:$J$304)</f>
        <v>0</v>
      </c>
      <c r="I48" s="3">
        <f>sumif(Sandown!$F$2:$F$302,F48,Sandown!$J$2:$J$302)</f>
        <v>0</v>
      </c>
      <c r="J48" s="3">
        <f>sumif('RT 10K'!$F$2:$F$300,F48,'RT 10K'!$J$2:$J$300)</f>
        <v>0</v>
      </c>
      <c r="K48" s="3">
        <f>sumif('Manch Half'!$F$2:$F$301,F48,'Manch Half'!$J$2:$J$301)</f>
        <v>1.5625</v>
      </c>
      <c r="L48" s="2">
        <f t="shared" si="2"/>
        <v>1.5625</v>
      </c>
    </row>
    <row r="49">
      <c r="A49" s="1" t="s">
        <v>179</v>
      </c>
      <c r="B49" s="1" t="s">
        <v>334</v>
      </c>
      <c r="C49" s="1" t="s">
        <v>33</v>
      </c>
      <c r="D49" s="1">
        <v>52.0</v>
      </c>
      <c r="E49" s="1" t="s">
        <v>10</v>
      </c>
      <c r="F49" s="6" t="str">
        <f t="shared" si="1"/>
        <v>MicheleRobinsonFMILL</v>
      </c>
      <c r="G49" s="2">
        <f>sumif('Track 5K'!$F$2:$F$301,F49,'Track 5K'!$J$2:$J$301)</f>
        <v>0.03662109375</v>
      </c>
      <c r="H49" s="3">
        <f>sumif(Luti!$F$2:$F$304,F49,Luti!$J$2:$J$304)</f>
        <v>1.328125</v>
      </c>
      <c r="I49" s="3">
        <f>sumif(Sandown!$F$2:$F$302,F49,Sandown!$J$2:$J$302)</f>
        <v>0</v>
      </c>
      <c r="J49" s="3">
        <f>sumif('RT 10K'!$F$2:$F$300,F49,'RT 10K'!$J$2:$J$300)</f>
        <v>0</v>
      </c>
      <c r="K49" s="3">
        <f>sumif('Manch Half'!$F$2:$F$301,F49,'Manch Half'!$J$2:$J$301)</f>
        <v>0</v>
      </c>
      <c r="L49" s="2">
        <f t="shared" si="2"/>
        <v>1.364746094</v>
      </c>
    </row>
    <row r="50">
      <c r="A50" s="1" t="s">
        <v>260</v>
      </c>
      <c r="B50" s="1" t="s">
        <v>341</v>
      </c>
      <c r="C50" s="1" t="s">
        <v>33</v>
      </c>
      <c r="D50" s="1">
        <v>52.0</v>
      </c>
      <c r="E50" s="1" t="s">
        <v>10</v>
      </c>
      <c r="F50" s="6" t="str">
        <f t="shared" si="1"/>
        <v>KimberlyMiscoFMILL</v>
      </c>
      <c r="G50" s="2">
        <f>sumif('Track 5K'!$F$2:$F$301,F50,'Track 5K'!$J$2:$J$301)</f>
        <v>0.0341796875</v>
      </c>
      <c r="H50" s="3">
        <f>sumif(Luti!$F$2:$F$304,F50,Luti!$J$2:$J$304)</f>
        <v>1.09375</v>
      </c>
      <c r="I50" s="3">
        <f>sumif(Sandown!$F$2:$F$302,F50,Sandown!$J$2:$J$302)</f>
        <v>0</v>
      </c>
      <c r="J50" s="3">
        <f>sumif('RT 10K'!$F$2:$F$300,F50,'RT 10K'!$J$2:$J$300)</f>
        <v>0</v>
      </c>
      <c r="K50" s="3">
        <f>sumif('Manch Half'!$F$2:$F$301,F50,'Manch Half'!$J$2:$J$301)</f>
        <v>0</v>
      </c>
      <c r="L50" s="2">
        <f t="shared" si="2"/>
        <v>1.127929688</v>
      </c>
    </row>
    <row r="51">
      <c r="A51" s="1" t="s">
        <v>342</v>
      </c>
      <c r="B51" s="1" t="s">
        <v>327</v>
      </c>
      <c r="C51" s="1" t="s">
        <v>33</v>
      </c>
      <c r="D51" s="1">
        <v>54.0</v>
      </c>
      <c r="E51" s="1" t="s">
        <v>8</v>
      </c>
      <c r="F51" s="6" t="str">
        <f t="shared" si="1"/>
        <v>JennJensenFGDTC</v>
      </c>
      <c r="G51" s="2">
        <f>sumif('Track 5K'!$F$2:$F$301,F51,'Track 5K'!$J$2:$J$301)</f>
        <v>1.09375</v>
      </c>
      <c r="H51" s="3">
        <f>sumif(Luti!$F$2:$F$304,F51,Luti!$J$2:$J$304)</f>
        <v>0</v>
      </c>
      <c r="I51" s="3">
        <f>sumif(Sandown!$F$2:$F$302,F51,Sandown!$J$2:$J$302)</f>
        <v>0</v>
      </c>
      <c r="J51" s="3">
        <f>sumif('RT 10K'!$F$2:$F$300,F51,'RT 10K'!$J$2:$J$300)</f>
        <v>0</v>
      </c>
      <c r="K51" s="3">
        <f>sumif('Manch Half'!$F$2:$F$301,F51,'Manch Half'!$J$2:$J$301)</f>
        <v>0</v>
      </c>
      <c r="L51" s="2">
        <f t="shared" si="2"/>
        <v>1.09375</v>
      </c>
    </row>
    <row r="52">
      <c r="A52" s="1" t="s">
        <v>347</v>
      </c>
      <c r="B52" s="1" t="s">
        <v>348</v>
      </c>
      <c r="C52" s="1" t="s">
        <v>33</v>
      </c>
      <c r="D52" s="1">
        <v>58.0</v>
      </c>
      <c r="E52" s="1" t="s">
        <v>8</v>
      </c>
      <c r="F52" s="6" t="str">
        <f t="shared" si="1"/>
        <v>RuthHarbilasFGDTC</v>
      </c>
      <c r="G52" s="2">
        <f>sumif('Track 5K'!$F$2:$F$301,F52,'Track 5K'!$J$2:$J$301)</f>
        <v>0.5078125</v>
      </c>
      <c r="H52" s="3">
        <f>sumif(Luti!$F$2:$F$304,F52,Luti!$J$2:$J$304)</f>
        <v>0</v>
      </c>
      <c r="I52" s="3">
        <f>sumif(Sandown!$F$2:$F$302,F52,Sandown!$J$2:$J$302)</f>
        <v>0</v>
      </c>
      <c r="J52" s="3">
        <f>sumif('RT 10K'!$F$2:$F$300,F52,'RT 10K'!$J$2:$J$300)</f>
        <v>0</v>
      </c>
      <c r="K52" s="3">
        <f>sumif('Manch Half'!$F$2:$F$301,F52,'Manch Half'!$J$2:$J$301)</f>
        <v>0</v>
      </c>
      <c r="L52" s="2">
        <f t="shared" si="2"/>
        <v>0.5078125</v>
      </c>
    </row>
    <row r="53">
      <c r="A53" s="1" t="s">
        <v>357</v>
      </c>
      <c r="B53" s="1" t="s">
        <v>358</v>
      </c>
      <c r="C53" s="1" t="s">
        <v>33</v>
      </c>
      <c r="D53" s="1">
        <v>54.0</v>
      </c>
      <c r="E53" s="1" t="s">
        <v>10</v>
      </c>
      <c r="F53" s="6" t="str">
        <f t="shared" si="1"/>
        <v>JinelleHobsonFMILL</v>
      </c>
      <c r="G53" s="2">
        <f>sumif('Track 5K'!$F$2:$F$301,F53,'Track 5K'!$J$2:$J$301)</f>
        <v>0.3515625</v>
      </c>
      <c r="H53" s="3">
        <f>sumif(Luti!$F$2:$F$304,F53,Luti!$J$2:$J$304)</f>
        <v>0</v>
      </c>
      <c r="I53" s="3">
        <f>sumif(Sandown!$F$2:$F$302,F53,Sandown!$J$2:$J$302)</f>
        <v>0</v>
      </c>
      <c r="J53" s="3">
        <f>sumif('RT 10K'!$F$2:$F$300,F53,'RT 10K'!$J$2:$J$300)</f>
        <v>0</v>
      </c>
      <c r="K53" s="3">
        <f>sumif('Manch Half'!$F$2:$F$301,F53,'Manch Half'!$J$2:$J$301)</f>
        <v>0</v>
      </c>
      <c r="L53" s="2">
        <f t="shared" si="2"/>
        <v>0.3515625</v>
      </c>
    </row>
    <row r="54">
      <c r="A54" s="1" t="s">
        <v>220</v>
      </c>
      <c r="B54" s="1" t="s">
        <v>373</v>
      </c>
      <c r="C54" s="1" t="s">
        <v>33</v>
      </c>
      <c r="D54" s="1">
        <v>53.0</v>
      </c>
      <c r="E54" s="1" t="s">
        <v>10</v>
      </c>
      <c r="F54" s="6" t="str">
        <f t="shared" si="1"/>
        <v>JaneCottrellFMILL</v>
      </c>
      <c r="G54" s="2">
        <f>sumif('Track 5K'!$F$2:$F$301,F54,'Track 5K'!$J$2:$J$301)</f>
        <v>0.0732421875</v>
      </c>
      <c r="H54" s="3">
        <f>sumif(Luti!$F$2:$F$304,F54,Luti!$J$2:$J$304)</f>
        <v>0</v>
      </c>
      <c r="I54" s="3">
        <f>sumif(Sandown!$F$2:$F$302,F54,Sandown!$J$2:$J$302)</f>
        <v>0</v>
      </c>
      <c r="J54" s="3">
        <f>sumif('RT 10K'!$F$2:$F$300,F54,'RT 10K'!$J$2:$J$300)</f>
        <v>0</v>
      </c>
      <c r="K54" s="3">
        <f>sumif('Manch Half'!$F$2:$F$301,F54,'Manch Half'!$J$2:$J$301)</f>
        <v>0</v>
      </c>
      <c r="L54" s="2">
        <f t="shared" si="2"/>
        <v>0.0732421875</v>
      </c>
    </row>
    <row r="55">
      <c r="A55" s="1" t="s">
        <v>378</v>
      </c>
      <c r="B55" s="1" t="s">
        <v>379</v>
      </c>
      <c r="C55" s="1" t="s">
        <v>33</v>
      </c>
      <c r="D55" s="1">
        <v>50.0</v>
      </c>
      <c r="E55" s="1" t="s">
        <v>10</v>
      </c>
      <c r="F55" s="6" t="str">
        <f t="shared" si="1"/>
        <v>KateRobichaudFMILL</v>
      </c>
      <c r="G55" s="2">
        <f>sumif('Track 5K'!$F$2:$F$301,F55,'Track 5K'!$J$2:$J$301)</f>
        <v>0.04638671875</v>
      </c>
      <c r="H55" s="3">
        <f>sumif(Luti!$F$2:$F$304,F55,Luti!$J$2:$J$304)</f>
        <v>0</v>
      </c>
      <c r="I55" s="3">
        <f>sumif(Sandown!$F$2:$F$302,F55,Sandown!$J$2:$J$302)</f>
        <v>0</v>
      </c>
      <c r="J55" s="3">
        <f>sumif('RT 10K'!$F$2:$F$300,F55,'RT 10K'!$J$2:$J$300)</f>
        <v>0</v>
      </c>
      <c r="K55" s="3">
        <f>sumif('Manch Half'!$F$2:$F$301,F55,'Manch Half'!$J$2:$J$301)</f>
        <v>0</v>
      </c>
      <c r="L55" s="2">
        <f t="shared" si="2"/>
        <v>0.04638671875</v>
      </c>
    </row>
    <row r="56">
      <c r="L56" s="2"/>
    </row>
    <row r="57">
      <c r="L57" s="2"/>
    </row>
    <row r="58">
      <c r="L58" s="2"/>
    </row>
    <row r="59">
      <c r="L59" s="2"/>
    </row>
    <row r="60">
      <c r="L60" s="2"/>
    </row>
    <row r="61">
      <c r="L61" s="2"/>
    </row>
    <row r="62">
      <c r="L62" s="2"/>
    </row>
    <row r="63">
      <c r="L63" s="2"/>
    </row>
    <row r="64">
      <c r="L64" s="2"/>
    </row>
    <row r="65">
      <c r="L65" s="2"/>
    </row>
    <row r="66">
      <c r="L66" s="2"/>
    </row>
    <row r="67">
      <c r="L67" s="2"/>
    </row>
    <row r="68">
      <c r="L68" s="2"/>
    </row>
    <row r="69">
      <c r="L69" s="2"/>
    </row>
    <row r="70">
      <c r="L70" s="2"/>
    </row>
    <row r="71">
      <c r="L71" s="2"/>
    </row>
    <row r="72">
      <c r="L72" s="2"/>
    </row>
    <row r="73">
      <c r="L73" s="2"/>
    </row>
    <row r="74">
      <c r="L74" s="2"/>
    </row>
    <row r="75">
      <c r="L75" s="2"/>
    </row>
    <row r="76">
      <c r="L76" s="2"/>
    </row>
    <row r="77">
      <c r="L77" s="2"/>
    </row>
    <row r="78">
      <c r="L78" s="2"/>
    </row>
    <row r="79">
      <c r="L79" s="2"/>
    </row>
    <row r="80">
      <c r="L80" s="2"/>
    </row>
    <row r="81">
      <c r="L81" s="2"/>
    </row>
    <row r="82">
      <c r="L82" s="2"/>
    </row>
    <row r="83">
      <c r="L83" s="2"/>
    </row>
    <row r="84">
      <c r="L84" s="2"/>
    </row>
    <row r="85">
      <c r="L85" s="2"/>
    </row>
    <row r="86">
      <c r="L86" s="2"/>
    </row>
    <row r="87">
      <c r="L87" s="2"/>
    </row>
    <row r="88">
      <c r="L88" s="2"/>
    </row>
    <row r="89">
      <c r="L89" s="2"/>
    </row>
    <row r="90">
      <c r="L90" s="2"/>
    </row>
    <row r="91">
      <c r="L91" s="2"/>
    </row>
    <row r="92">
      <c r="L92" s="2"/>
    </row>
    <row r="93">
      <c r="L93" s="2"/>
    </row>
    <row r="94">
      <c r="L94" s="2"/>
    </row>
    <row r="95">
      <c r="L95" s="2"/>
    </row>
    <row r="96">
      <c r="L96" s="2"/>
    </row>
    <row r="97">
      <c r="L97" s="2"/>
    </row>
    <row r="98">
      <c r="L98" s="2"/>
    </row>
    <row r="99">
      <c r="L99" s="2"/>
    </row>
    <row r="100">
      <c r="L100" s="2"/>
    </row>
    <row r="101">
      <c r="L101" s="2"/>
    </row>
    <row r="102">
      <c r="L102" s="2"/>
    </row>
    <row r="103">
      <c r="L103" s="2"/>
    </row>
    <row r="104">
      <c r="L104" s="2"/>
    </row>
    <row r="105">
      <c r="L105" s="2"/>
    </row>
    <row r="106">
      <c r="L106" s="2"/>
    </row>
    <row r="107">
      <c r="L107" s="2"/>
    </row>
    <row r="108">
      <c r="L108" s="2"/>
    </row>
    <row r="109">
      <c r="L109" s="2"/>
    </row>
    <row r="110">
      <c r="L110" s="2"/>
    </row>
    <row r="111">
      <c r="L111" s="2"/>
    </row>
    <row r="112">
      <c r="L112" s="2"/>
    </row>
    <row r="113">
      <c r="L113" s="2"/>
    </row>
    <row r="114">
      <c r="L114" s="2"/>
    </row>
    <row r="115">
      <c r="L115" s="2"/>
    </row>
    <row r="116">
      <c r="L116" s="2"/>
    </row>
    <row r="117">
      <c r="L117" s="2"/>
    </row>
    <row r="118">
      <c r="L118" s="2"/>
    </row>
    <row r="119">
      <c r="L119" s="2"/>
    </row>
    <row r="120">
      <c r="L120" s="2"/>
    </row>
    <row r="121">
      <c r="L121" s="2"/>
    </row>
    <row r="122">
      <c r="L122" s="2"/>
    </row>
    <row r="123">
      <c r="L123" s="2"/>
    </row>
    <row r="124">
      <c r="L124" s="2"/>
    </row>
    <row r="125">
      <c r="L125" s="2"/>
    </row>
    <row r="126">
      <c r="L126" s="2"/>
    </row>
    <row r="127">
      <c r="L127" s="2"/>
    </row>
    <row r="128">
      <c r="L128" s="2"/>
    </row>
    <row r="129">
      <c r="L129" s="2"/>
    </row>
    <row r="130">
      <c r="L130" s="2"/>
    </row>
    <row r="131">
      <c r="L131" s="2"/>
    </row>
    <row r="132">
      <c r="L132" s="2"/>
    </row>
    <row r="133">
      <c r="L133" s="2"/>
    </row>
    <row r="134">
      <c r="L134" s="2"/>
    </row>
    <row r="135">
      <c r="L135" s="2"/>
    </row>
    <row r="136">
      <c r="L136" s="2"/>
    </row>
    <row r="137">
      <c r="L137" s="2"/>
    </row>
    <row r="138">
      <c r="L138" s="2"/>
    </row>
    <row r="139">
      <c r="L139" s="2"/>
    </row>
    <row r="140">
      <c r="L140" s="2"/>
    </row>
    <row r="141">
      <c r="L141" s="2"/>
    </row>
    <row r="142">
      <c r="L142" s="2"/>
    </row>
    <row r="143">
      <c r="L143" s="2"/>
    </row>
    <row r="144">
      <c r="L144" s="2"/>
    </row>
    <row r="145">
      <c r="L145" s="2"/>
    </row>
    <row r="146">
      <c r="L146" s="2"/>
    </row>
    <row r="147">
      <c r="L147" s="2"/>
    </row>
    <row r="148">
      <c r="L148" s="2"/>
    </row>
    <row r="149">
      <c r="L149" s="2"/>
    </row>
    <row r="150">
      <c r="L150" s="2"/>
    </row>
    <row r="151">
      <c r="L151" s="2"/>
    </row>
    <row r="152">
      <c r="L152" s="2"/>
    </row>
    <row r="153">
      <c r="L153" s="2"/>
    </row>
    <row r="154">
      <c r="L154" s="2"/>
    </row>
    <row r="155">
      <c r="L155" s="2"/>
    </row>
    <row r="156">
      <c r="L156" s="2"/>
    </row>
    <row r="157">
      <c r="L157" s="2"/>
    </row>
    <row r="158">
      <c r="L158" s="2"/>
    </row>
    <row r="159">
      <c r="L159" s="2"/>
    </row>
    <row r="160">
      <c r="L160" s="2"/>
    </row>
    <row r="161">
      <c r="L161" s="2"/>
    </row>
    <row r="162">
      <c r="L162" s="2"/>
    </row>
    <row r="163">
      <c r="L163" s="2"/>
    </row>
    <row r="164">
      <c r="L164" s="2"/>
    </row>
    <row r="165">
      <c r="L165" s="2"/>
    </row>
    <row r="166">
      <c r="L166" s="2"/>
    </row>
    <row r="167">
      <c r="L167" s="2"/>
    </row>
    <row r="168">
      <c r="L168" s="2"/>
    </row>
    <row r="169">
      <c r="L169" s="2"/>
    </row>
    <row r="170">
      <c r="L170" s="2"/>
    </row>
    <row r="171">
      <c r="L171" s="2"/>
    </row>
    <row r="172">
      <c r="L172" s="2"/>
    </row>
    <row r="173">
      <c r="L173" s="2"/>
    </row>
    <row r="174">
      <c r="L174" s="2"/>
    </row>
    <row r="175">
      <c r="L175" s="2"/>
    </row>
    <row r="176">
      <c r="L176" s="2"/>
    </row>
    <row r="177">
      <c r="L177" s="2"/>
    </row>
    <row r="178">
      <c r="L178" s="2"/>
    </row>
    <row r="179">
      <c r="L179" s="2"/>
    </row>
    <row r="180">
      <c r="L180" s="2"/>
    </row>
    <row r="181">
      <c r="L181" s="2"/>
    </row>
    <row r="182">
      <c r="L182" s="2"/>
    </row>
    <row r="183">
      <c r="L183" s="2"/>
    </row>
    <row r="184">
      <c r="L184" s="2"/>
    </row>
    <row r="185">
      <c r="L185" s="2"/>
    </row>
    <row r="186">
      <c r="L186" s="2"/>
    </row>
    <row r="187">
      <c r="L187" s="2"/>
    </row>
    <row r="188">
      <c r="L188" s="2"/>
    </row>
    <row r="189">
      <c r="L189" s="2"/>
    </row>
    <row r="190">
      <c r="L190" s="2"/>
    </row>
    <row r="191">
      <c r="L191" s="2"/>
    </row>
    <row r="192">
      <c r="L192" s="2"/>
    </row>
    <row r="193">
      <c r="L193" s="2"/>
    </row>
    <row r="194">
      <c r="L194" s="2"/>
    </row>
    <row r="195">
      <c r="L195" s="2"/>
    </row>
    <row r="196">
      <c r="L196" s="2"/>
    </row>
    <row r="197">
      <c r="L197" s="2"/>
    </row>
    <row r="198">
      <c r="L198" s="2"/>
    </row>
    <row r="199">
      <c r="L199" s="2"/>
    </row>
    <row r="200">
      <c r="L200" s="2"/>
    </row>
    <row r="201">
      <c r="L201" s="2"/>
    </row>
    <row r="202">
      <c r="L202" s="2"/>
    </row>
    <row r="203">
      <c r="L203" s="2"/>
    </row>
    <row r="204">
      <c r="L204" s="2"/>
    </row>
    <row r="205">
      <c r="L205" s="2"/>
    </row>
    <row r="206">
      <c r="L206" s="2"/>
    </row>
    <row r="207">
      <c r="L207" s="2"/>
    </row>
    <row r="208">
      <c r="L208" s="2"/>
    </row>
    <row r="209">
      <c r="L209" s="2"/>
    </row>
    <row r="210">
      <c r="L210" s="2"/>
    </row>
    <row r="211">
      <c r="L211" s="2"/>
    </row>
    <row r="212">
      <c r="L212" s="2"/>
    </row>
    <row r="213">
      <c r="L213" s="2"/>
    </row>
    <row r="214">
      <c r="L214" s="2"/>
    </row>
    <row r="215">
      <c r="L215" s="2"/>
    </row>
    <row r="216">
      <c r="L216" s="2"/>
    </row>
    <row r="217">
      <c r="L217" s="2"/>
    </row>
    <row r="218">
      <c r="L218" s="2"/>
    </row>
    <row r="219">
      <c r="L219" s="2"/>
    </row>
    <row r="220">
      <c r="L220" s="2"/>
    </row>
    <row r="221">
      <c r="L221" s="2"/>
    </row>
    <row r="222">
      <c r="L222" s="2"/>
    </row>
    <row r="223">
      <c r="L223" s="2"/>
    </row>
    <row r="224">
      <c r="L224" s="2"/>
    </row>
    <row r="225">
      <c r="L225" s="2"/>
    </row>
    <row r="226">
      <c r="L226" s="2"/>
    </row>
    <row r="227">
      <c r="L227" s="2"/>
    </row>
    <row r="228">
      <c r="L228" s="2"/>
    </row>
    <row r="229">
      <c r="L229" s="2"/>
    </row>
    <row r="230">
      <c r="L230" s="2"/>
    </row>
    <row r="231">
      <c r="L231" s="2"/>
    </row>
    <row r="232">
      <c r="L232" s="2"/>
    </row>
    <row r="233">
      <c r="L233" s="2"/>
    </row>
    <row r="234">
      <c r="L234" s="2"/>
    </row>
    <row r="235">
      <c r="L235" s="2"/>
    </row>
    <row r="236">
      <c r="L236" s="2"/>
    </row>
    <row r="237">
      <c r="L237" s="2"/>
    </row>
    <row r="238">
      <c r="L238" s="2"/>
    </row>
    <row r="239">
      <c r="L239" s="2"/>
    </row>
    <row r="240">
      <c r="L240" s="2"/>
    </row>
    <row r="241">
      <c r="L241" s="2"/>
    </row>
    <row r="242">
      <c r="L242" s="2"/>
    </row>
    <row r="243">
      <c r="L243" s="2"/>
    </row>
    <row r="244">
      <c r="L244" s="2"/>
    </row>
    <row r="245">
      <c r="L245" s="2"/>
    </row>
    <row r="246">
      <c r="L246" s="2"/>
    </row>
    <row r="247">
      <c r="L247" s="2"/>
    </row>
    <row r="248">
      <c r="L248" s="2"/>
    </row>
    <row r="249">
      <c r="L249" s="2"/>
    </row>
    <row r="250">
      <c r="L250" s="2"/>
    </row>
    <row r="251">
      <c r="L251" s="2"/>
    </row>
    <row r="252">
      <c r="L252" s="2"/>
    </row>
    <row r="253">
      <c r="L253" s="2"/>
    </row>
    <row r="254">
      <c r="L254" s="2"/>
    </row>
    <row r="255">
      <c r="L255" s="2"/>
    </row>
    <row r="256">
      <c r="L256" s="2"/>
    </row>
    <row r="257">
      <c r="L257" s="2"/>
    </row>
    <row r="258">
      <c r="L258" s="2"/>
    </row>
    <row r="259">
      <c r="L259" s="2"/>
    </row>
    <row r="260">
      <c r="L260" s="2"/>
    </row>
    <row r="261">
      <c r="L261" s="2"/>
    </row>
    <row r="262">
      <c r="L262" s="2"/>
    </row>
    <row r="263">
      <c r="L263" s="2"/>
    </row>
    <row r="264">
      <c r="L264" s="2"/>
    </row>
    <row r="265">
      <c r="L265" s="2"/>
    </row>
    <row r="266">
      <c r="L266" s="2"/>
    </row>
    <row r="267">
      <c r="L267" s="2"/>
    </row>
    <row r="268">
      <c r="L268" s="2"/>
    </row>
    <row r="269">
      <c r="L269" s="2"/>
    </row>
    <row r="270">
      <c r="L270" s="2"/>
    </row>
    <row r="271">
      <c r="L271" s="2"/>
    </row>
    <row r="272">
      <c r="L272" s="2"/>
    </row>
    <row r="273">
      <c r="L273" s="2"/>
    </row>
    <row r="274">
      <c r="L274" s="2"/>
    </row>
    <row r="275">
      <c r="L275" s="2"/>
    </row>
    <row r="276">
      <c r="L276" s="2"/>
    </row>
    <row r="277">
      <c r="L277" s="2"/>
    </row>
    <row r="278">
      <c r="L278" s="2"/>
    </row>
    <row r="279">
      <c r="L279" s="2"/>
    </row>
    <row r="280">
      <c r="L280" s="2"/>
    </row>
    <row r="281">
      <c r="L281" s="2"/>
    </row>
    <row r="282">
      <c r="L282" s="2"/>
    </row>
    <row r="283">
      <c r="L283" s="2"/>
    </row>
    <row r="284">
      <c r="L284" s="2"/>
    </row>
    <row r="285">
      <c r="L285" s="2"/>
    </row>
    <row r="286">
      <c r="L286" s="2"/>
    </row>
    <row r="287">
      <c r="L287" s="2"/>
    </row>
    <row r="288">
      <c r="L288" s="2"/>
    </row>
    <row r="289">
      <c r="L289" s="2"/>
    </row>
    <row r="290">
      <c r="L290" s="2"/>
    </row>
    <row r="291">
      <c r="L291" s="2"/>
    </row>
    <row r="292">
      <c r="L292" s="2"/>
    </row>
    <row r="293">
      <c r="L293" s="2"/>
    </row>
    <row r="294">
      <c r="L294" s="2"/>
    </row>
    <row r="295">
      <c r="L295" s="2"/>
    </row>
    <row r="296">
      <c r="L296" s="2"/>
    </row>
    <row r="297">
      <c r="L297" s="2"/>
    </row>
    <row r="298">
      <c r="L298" s="2"/>
    </row>
    <row r="299">
      <c r="L299" s="2"/>
    </row>
    <row r="300">
      <c r="L300" s="2"/>
    </row>
    <row r="301">
      <c r="L301" s="2"/>
    </row>
    <row r="302">
      <c r="L302" s="2"/>
    </row>
    <row r="303">
      <c r="L303" s="2"/>
    </row>
    <row r="304">
      <c r="L304" s="2"/>
    </row>
    <row r="305">
      <c r="L305" s="2"/>
    </row>
    <row r="306">
      <c r="L306" s="2"/>
    </row>
    <row r="307">
      <c r="L307" s="2"/>
    </row>
    <row r="308">
      <c r="L308" s="2"/>
    </row>
    <row r="309">
      <c r="L309" s="2"/>
    </row>
    <row r="310">
      <c r="L310" s="2"/>
    </row>
    <row r="311">
      <c r="L311" s="2"/>
    </row>
    <row r="312">
      <c r="L312" s="2"/>
    </row>
    <row r="313">
      <c r="L313" s="2"/>
    </row>
    <row r="314">
      <c r="L314" s="2"/>
    </row>
    <row r="315">
      <c r="L315" s="2"/>
    </row>
    <row r="316">
      <c r="L316" s="2"/>
    </row>
    <row r="317">
      <c r="L317" s="2"/>
    </row>
    <row r="318">
      <c r="L318" s="2"/>
    </row>
    <row r="319">
      <c r="L319" s="2"/>
    </row>
    <row r="320">
      <c r="L320" s="2"/>
    </row>
    <row r="321">
      <c r="L321" s="2"/>
    </row>
    <row r="322">
      <c r="L322" s="2"/>
    </row>
    <row r="323">
      <c r="L323" s="2"/>
    </row>
    <row r="324">
      <c r="L324" s="2"/>
    </row>
    <row r="325">
      <c r="L325" s="2"/>
    </row>
    <row r="326">
      <c r="L326" s="2"/>
    </row>
    <row r="327">
      <c r="L327" s="2"/>
    </row>
    <row r="328">
      <c r="L328" s="2"/>
    </row>
    <row r="329">
      <c r="L329" s="2"/>
    </row>
    <row r="330">
      <c r="L330" s="2"/>
    </row>
    <row r="331">
      <c r="L331" s="2"/>
    </row>
    <row r="332">
      <c r="L332" s="2"/>
    </row>
    <row r="333">
      <c r="L333" s="2"/>
    </row>
    <row r="334">
      <c r="L334" s="2"/>
    </row>
    <row r="335">
      <c r="L335" s="2"/>
    </row>
    <row r="336">
      <c r="L336" s="2"/>
    </row>
    <row r="337">
      <c r="L337" s="2"/>
    </row>
    <row r="338">
      <c r="L338" s="2"/>
    </row>
    <row r="339">
      <c r="L339" s="2"/>
    </row>
    <row r="340">
      <c r="L340" s="2"/>
    </row>
    <row r="341">
      <c r="L341" s="2"/>
    </row>
    <row r="342">
      <c r="L342" s="2"/>
    </row>
    <row r="343">
      <c r="L343" s="2"/>
    </row>
    <row r="344">
      <c r="L344" s="2"/>
    </row>
    <row r="345">
      <c r="L345" s="2"/>
    </row>
    <row r="346">
      <c r="L346" s="2"/>
    </row>
    <row r="347">
      <c r="L347" s="2"/>
    </row>
    <row r="348">
      <c r="L348" s="2"/>
    </row>
    <row r="349">
      <c r="L349" s="2"/>
    </row>
    <row r="350">
      <c r="L350" s="2"/>
    </row>
    <row r="351">
      <c r="L351" s="2"/>
    </row>
    <row r="352">
      <c r="L352" s="2"/>
    </row>
    <row r="353">
      <c r="L353" s="2"/>
    </row>
    <row r="354">
      <c r="L354" s="2"/>
    </row>
    <row r="355">
      <c r="L355" s="2"/>
    </row>
    <row r="356">
      <c r="L356" s="2"/>
    </row>
    <row r="357">
      <c r="L357" s="2"/>
    </row>
    <row r="358">
      <c r="L358" s="2"/>
    </row>
    <row r="359">
      <c r="L359" s="2"/>
    </row>
    <row r="360">
      <c r="L360" s="2"/>
    </row>
    <row r="361">
      <c r="L361" s="2"/>
    </row>
    <row r="362">
      <c r="L362" s="2"/>
    </row>
    <row r="363">
      <c r="L363" s="2"/>
    </row>
    <row r="364">
      <c r="L364" s="2"/>
    </row>
    <row r="365">
      <c r="L365" s="2"/>
    </row>
    <row r="366">
      <c r="L366" s="2"/>
    </row>
    <row r="367">
      <c r="L367" s="2"/>
    </row>
    <row r="368">
      <c r="L368" s="2"/>
    </row>
    <row r="369">
      <c r="L369" s="2"/>
    </row>
    <row r="370">
      <c r="L370" s="2"/>
    </row>
    <row r="371">
      <c r="L371" s="2"/>
    </row>
    <row r="372">
      <c r="L372" s="2"/>
    </row>
    <row r="373">
      <c r="L373" s="2"/>
    </row>
    <row r="374">
      <c r="L374" s="2"/>
    </row>
    <row r="375">
      <c r="L375" s="2"/>
    </row>
    <row r="376">
      <c r="L376" s="2"/>
    </row>
    <row r="377">
      <c r="L377" s="2"/>
    </row>
    <row r="378">
      <c r="L378" s="2"/>
    </row>
    <row r="379">
      <c r="L379" s="2"/>
    </row>
    <row r="380">
      <c r="L380" s="2"/>
    </row>
    <row r="381">
      <c r="L381" s="2"/>
    </row>
    <row r="382">
      <c r="L382" s="2"/>
    </row>
    <row r="383">
      <c r="L383" s="2"/>
    </row>
    <row r="384">
      <c r="L384" s="2"/>
    </row>
    <row r="385">
      <c r="L385" s="2"/>
    </row>
    <row r="386">
      <c r="L386" s="2"/>
    </row>
    <row r="387">
      <c r="L387" s="2"/>
    </row>
    <row r="388">
      <c r="L388" s="2"/>
    </row>
    <row r="389">
      <c r="L389" s="2"/>
    </row>
    <row r="390">
      <c r="L390" s="2"/>
    </row>
    <row r="391">
      <c r="L391" s="2"/>
    </row>
    <row r="392">
      <c r="L392" s="2"/>
    </row>
    <row r="393">
      <c r="L393" s="2"/>
    </row>
    <row r="394">
      <c r="L394" s="2"/>
    </row>
    <row r="395">
      <c r="L395" s="2"/>
    </row>
    <row r="396">
      <c r="L396" s="2"/>
    </row>
    <row r="397">
      <c r="L397" s="2"/>
    </row>
    <row r="398">
      <c r="L398" s="2"/>
    </row>
    <row r="399">
      <c r="L399" s="2"/>
    </row>
    <row r="400">
      <c r="L400" s="2"/>
    </row>
    <row r="401">
      <c r="L401" s="2"/>
    </row>
    <row r="402">
      <c r="L402" s="2"/>
    </row>
    <row r="403">
      <c r="L403" s="2"/>
    </row>
    <row r="404">
      <c r="L404" s="2"/>
    </row>
    <row r="405">
      <c r="L405" s="2"/>
    </row>
    <row r="406">
      <c r="L406" s="2"/>
    </row>
    <row r="407">
      <c r="L407" s="2"/>
    </row>
    <row r="408">
      <c r="L408" s="2"/>
    </row>
    <row r="409">
      <c r="L409" s="2"/>
    </row>
    <row r="410">
      <c r="L410" s="2"/>
    </row>
    <row r="411">
      <c r="L411" s="2"/>
    </row>
    <row r="412">
      <c r="L412" s="2"/>
    </row>
    <row r="413">
      <c r="L413" s="2"/>
    </row>
    <row r="414">
      <c r="L414" s="2"/>
    </row>
    <row r="415">
      <c r="L415" s="2"/>
    </row>
    <row r="416">
      <c r="L416" s="2"/>
    </row>
    <row r="417">
      <c r="L417" s="2"/>
    </row>
    <row r="418">
      <c r="L418" s="2"/>
    </row>
    <row r="419">
      <c r="L419" s="2"/>
    </row>
    <row r="420">
      <c r="L420" s="2"/>
    </row>
    <row r="421">
      <c r="L421" s="2"/>
    </row>
    <row r="422">
      <c r="L422" s="2"/>
    </row>
    <row r="423">
      <c r="L423" s="2"/>
    </row>
    <row r="424">
      <c r="L424" s="2"/>
    </row>
    <row r="425">
      <c r="L425" s="2"/>
    </row>
    <row r="426">
      <c r="L426" s="2"/>
    </row>
    <row r="427">
      <c r="L427" s="2"/>
    </row>
    <row r="428">
      <c r="L428" s="2"/>
    </row>
    <row r="429">
      <c r="L429" s="2"/>
    </row>
    <row r="430">
      <c r="L430" s="2"/>
    </row>
    <row r="431">
      <c r="L431" s="2"/>
    </row>
    <row r="432">
      <c r="L432" s="2"/>
    </row>
    <row r="433">
      <c r="L433" s="2"/>
    </row>
    <row r="434">
      <c r="L434" s="2"/>
    </row>
    <row r="435">
      <c r="L435" s="2"/>
    </row>
    <row r="436">
      <c r="L436" s="2"/>
    </row>
    <row r="437">
      <c r="L437" s="2"/>
    </row>
    <row r="438">
      <c r="L438" s="2"/>
    </row>
    <row r="439">
      <c r="L439" s="2"/>
    </row>
    <row r="440">
      <c r="L440" s="2"/>
    </row>
    <row r="441">
      <c r="L441" s="2"/>
    </row>
    <row r="442">
      <c r="L442" s="2"/>
    </row>
    <row r="443">
      <c r="L443" s="2"/>
    </row>
    <row r="444">
      <c r="L444" s="2"/>
    </row>
    <row r="445">
      <c r="L445" s="2"/>
    </row>
    <row r="446">
      <c r="L446" s="2"/>
    </row>
    <row r="447">
      <c r="L447" s="2"/>
    </row>
    <row r="448">
      <c r="L448" s="2"/>
    </row>
    <row r="449">
      <c r="L449" s="2"/>
    </row>
    <row r="450">
      <c r="L450" s="2"/>
    </row>
    <row r="451">
      <c r="L451" s="2"/>
    </row>
    <row r="452">
      <c r="L452" s="2"/>
    </row>
    <row r="453">
      <c r="L453" s="2"/>
    </row>
    <row r="454">
      <c r="L454" s="2"/>
    </row>
    <row r="455">
      <c r="L455" s="2"/>
    </row>
    <row r="456">
      <c r="L456" s="2"/>
    </row>
    <row r="457">
      <c r="L457" s="2"/>
    </row>
    <row r="458">
      <c r="L458" s="2"/>
    </row>
    <row r="459">
      <c r="L459" s="2"/>
    </row>
    <row r="460">
      <c r="L460" s="2"/>
    </row>
    <row r="461">
      <c r="L461" s="2"/>
    </row>
    <row r="462">
      <c r="L462" s="2"/>
    </row>
    <row r="463">
      <c r="L463" s="2"/>
    </row>
    <row r="464">
      <c r="L464" s="2"/>
    </row>
    <row r="465">
      <c r="L465" s="2"/>
    </row>
    <row r="466">
      <c r="L466" s="2"/>
    </row>
    <row r="467">
      <c r="L467" s="2"/>
    </row>
    <row r="468">
      <c r="L468" s="2"/>
    </row>
    <row r="469">
      <c r="L469" s="2"/>
    </row>
    <row r="470">
      <c r="L470" s="2"/>
    </row>
    <row r="471">
      <c r="L471" s="2"/>
    </row>
    <row r="472">
      <c r="L472" s="2"/>
    </row>
    <row r="473">
      <c r="L473" s="2"/>
    </row>
    <row r="474">
      <c r="L474" s="2"/>
    </row>
    <row r="475">
      <c r="L475" s="2"/>
    </row>
    <row r="476">
      <c r="L476" s="2"/>
    </row>
    <row r="477">
      <c r="L477" s="2"/>
    </row>
    <row r="478">
      <c r="L478" s="2"/>
    </row>
    <row r="479">
      <c r="L479" s="2"/>
    </row>
    <row r="480">
      <c r="L480" s="2"/>
    </row>
    <row r="481">
      <c r="L481" s="2"/>
    </row>
    <row r="482">
      <c r="L482" s="2"/>
    </row>
    <row r="483">
      <c r="L483" s="2"/>
    </row>
    <row r="484">
      <c r="L484" s="2"/>
    </row>
    <row r="485">
      <c r="L485" s="2"/>
    </row>
    <row r="486">
      <c r="L486" s="2"/>
    </row>
    <row r="487">
      <c r="L487" s="2"/>
    </row>
    <row r="488">
      <c r="L488" s="2"/>
    </row>
    <row r="489">
      <c r="L489" s="2"/>
    </row>
    <row r="490">
      <c r="L490" s="2"/>
    </row>
    <row r="491">
      <c r="L491" s="2"/>
    </row>
    <row r="492">
      <c r="L492" s="2"/>
    </row>
    <row r="493">
      <c r="L493" s="2"/>
    </row>
    <row r="494">
      <c r="L494" s="2"/>
    </row>
    <row r="495">
      <c r="L495" s="2"/>
    </row>
    <row r="496">
      <c r="L496" s="2"/>
    </row>
    <row r="497">
      <c r="L497" s="2"/>
    </row>
    <row r="498">
      <c r="L498" s="2"/>
    </row>
    <row r="499">
      <c r="L499" s="2"/>
    </row>
    <row r="500">
      <c r="L500" s="2"/>
    </row>
    <row r="501">
      <c r="L501" s="2"/>
    </row>
    <row r="502">
      <c r="L502" s="2"/>
    </row>
    <row r="503">
      <c r="L503" s="2"/>
    </row>
    <row r="504">
      <c r="L504" s="2"/>
    </row>
    <row r="505">
      <c r="L505" s="2"/>
    </row>
    <row r="506">
      <c r="L506" s="2"/>
    </row>
    <row r="507">
      <c r="L507" s="2"/>
    </row>
    <row r="508">
      <c r="L508" s="2"/>
    </row>
    <row r="509">
      <c r="L509" s="2"/>
    </row>
    <row r="510">
      <c r="L510" s="2"/>
    </row>
    <row r="511">
      <c r="L511" s="2"/>
    </row>
    <row r="512">
      <c r="L512" s="2"/>
    </row>
    <row r="513">
      <c r="L513" s="2"/>
    </row>
    <row r="514">
      <c r="L514" s="2"/>
    </row>
    <row r="515">
      <c r="L515" s="2"/>
    </row>
    <row r="516">
      <c r="L516" s="2"/>
    </row>
    <row r="517">
      <c r="L517" s="2"/>
    </row>
    <row r="518">
      <c r="L518" s="2"/>
    </row>
    <row r="519">
      <c r="L519" s="2"/>
    </row>
    <row r="520">
      <c r="L520" s="2"/>
    </row>
    <row r="521">
      <c r="L521" s="2"/>
    </row>
    <row r="522">
      <c r="L522" s="2"/>
    </row>
    <row r="523">
      <c r="L523" s="2"/>
    </row>
    <row r="524">
      <c r="L524" s="2"/>
    </row>
    <row r="525">
      <c r="L525" s="2"/>
    </row>
    <row r="526">
      <c r="L526" s="2"/>
    </row>
    <row r="527">
      <c r="L527" s="2"/>
    </row>
    <row r="528">
      <c r="L528" s="2"/>
    </row>
    <row r="529">
      <c r="L529" s="2"/>
    </row>
    <row r="530">
      <c r="L530" s="2"/>
    </row>
    <row r="531">
      <c r="L531" s="2"/>
    </row>
    <row r="532">
      <c r="L532" s="2"/>
    </row>
    <row r="533">
      <c r="L533" s="2"/>
    </row>
    <row r="534">
      <c r="L534" s="2"/>
    </row>
    <row r="535">
      <c r="L535" s="2"/>
    </row>
    <row r="536">
      <c r="L536" s="2"/>
    </row>
    <row r="537">
      <c r="L537" s="2"/>
    </row>
    <row r="538">
      <c r="L538" s="2"/>
    </row>
    <row r="539">
      <c r="L539" s="2"/>
    </row>
    <row r="540">
      <c r="L540" s="2"/>
    </row>
    <row r="541">
      <c r="L541" s="2"/>
    </row>
    <row r="542">
      <c r="L542" s="2"/>
    </row>
    <row r="543">
      <c r="L543" s="2"/>
    </row>
    <row r="544">
      <c r="L544" s="2"/>
    </row>
    <row r="545">
      <c r="L545" s="2"/>
    </row>
    <row r="546">
      <c r="L546" s="2"/>
    </row>
    <row r="547">
      <c r="L547" s="2"/>
    </row>
    <row r="548">
      <c r="L548" s="2"/>
    </row>
    <row r="549">
      <c r="L549" s="2"/>
    </row>
    <row r="550">
      <c r="L550" s="2"/>
    </row>
    <row r="551">
      <c r="L551" s="2"/>
    </row>
    <row r="552">
      <c r="L552" s="2"/>
    </row>
    <row r="553">
      <c r="L553" s="2"/>
    </row>
    <row r="554">
      <c r="L554" s="2"/>
    </row>
    <row r="555">
      <c r="L555" s="2"/>
    </row>
    <row r="556">
      <c r="L556" s="2"/>
    </row>
    <row r="557">
      <c r="L557" s="2"/>
    </row>
    <row r="558">
      <c r="L558" s="2"/>
    </row>
    <row r="559">
      <c r="L559" s="2"/>
    </row>
    <row r="560">
      <c r="L560" s="2"/>
    </row>
    <row r="561">
      <c r="L561" s="2"/>
    </row>
    <row r="562">
      <c r="L562" s="2"/>
    </row>
    <row r="563">
      <c r="L563" s="2"/>
    </row>
    <row r="564">
      <c r="L564" s="2"/>
    </row>
    <row r="565">
      <c r="L565" s="2"/>
    </row>
    <row r="566">
      <c r="L566" s="2"/>
    </row>
    <row r="567">
      <c r="L567" s="2"/>
    </row>
    <row r="568">
      <c r="L568" s="2"/>
    </row>
    <row r="569">
      <c r="L569" s="2"/>
    </row>
    <row r="570">
      <c r="L570" s="2"/>
    </row>
    <row r="571">
      <c r="L571" s="2"/>
    </row>
    <row r="572">
      <c r="L572" s="2"/>
    </row>
    <row r="573">
      <c r="L573" s="2"/>
    </row>
    <row r="574">
      <c r="L574" s="2"/>
    </row>
    <row r="575">
      <c r="L575" s="2"/>
    </row>
    <row r="576">
      <c r="L576" s="2"/>
    </row>
    <row r="577">
      <c r="L577" s="2"/>
    </row>
    <row r="578">
      <c r="L578" s="2"/>
    </row>
    <row r="579">
      <c r="L579" s="2"/>
    </row>
    <row r="580">
      <c r="L580" s="2"/>
    </row>
    <row r="581">
      <c r="L581" s="2"/>
    </row>
    <row r="582">
      <c r="L582" s="2"/>
    </row>
    <row r="583">
      <c r="L583" s="2"/>
    </row>
    <row r="584">
      <c r="L584" s="2"/>
    </row>
    <row r="585">
      <c r="L585" s="2"/>
    </row>
    <row r="586">
      <c r="L586" s="2"/>
    </row>
    <row r="587">
      <c r="L587" s="2"/>
    </row>
    <row r="588">
      <c r="L588" s="2"/>
    </row>
    <row r="589">
      <c r="L589" s="2"/>
    </row>
    <row r="590">
      <c r="L590" s="2"/>
    </row>
    <row r="591">
      <c r="L591" s="2"/>
    </row>
    <row r="592">
      <c r="L592" s="2"/>
    </row>
    <row r="593">
      <c r="L593" s="2"/>
    </row>
    <row r="594">
      <c r="L594" s="2"/>
    </row>
    <row r="595">
      <c r="L595" s="2"/>
    </row>
    <row r="596">
      <c r="L596" s="2"/>
    </row>
    <row r="597">
      <c r="L597" s="2"/>
    </row>
    <row r="598">
      <c r="L598" s="2"/>
    </row>
    <row r="599">
      <c r="L599" s="2"/>
    </row>
    <row r="600">
      <c r="L600" s="2"/>
    </row>
    <row r="601">
      <c r="L601" s="2"/>
    </row>
    <row r="602">
      <c r="L602" s="2"/>
    </row>
    <row r="603">
      <c r="L603" s="2"/>
    </row>
    <row r="604">
      <c r="L604" s="2"/>
    </row>
    <row r="605">
      <c r="L605" s="2"/>
    </row>
    <row r="606">
      <c r="L606" s="2"/>
    </row>
    <row r="607">
      <c r="L607" s="2"/>
    </row>
    <row r="608">
      <c r="L608" s="2"/>
    </row>
    <row r="609">
      <c r="L609" s="2"/>
    </row>
    <row r="610">
      <c r="L610" s="2"/>
    </row>
    <row r="611">
      <c r="L611" s="2"/>
    </row>
    <row r="612">
      <c r="L612" s="2"/>
    </row>
    <row r="613">
      <c r="L613" s="2"/>
    </row>
    <row r="614">
      <c r="L614" s="2"/>
    </row>
    <row r="615">
      <c r="L615" s="2"/>
    </row>
    <row r="616">
      <c r="L616" s="2"/>
    </row>
    <row r="617">
      <c r="L617" s="2"/>
    </row>
    <row r="618">
      <c r="L618" s="2"/>
    </row>
    <row r="619">
      <c r="L619" s="2"/>
    </row>
    <row r="620">
      <c r="L620" s="2"/>
    </row>
    <row r="621">
      <c r="L621" s="2"/>
    </row>
    <row r="622">
      <c r="L622" s="2"/>
    </row>
    <row r="623">
      <c r="L623" s="2"/>
    </row>
    <row r="624">
      <c r="L624" s="2"/>
    </row>
    <row r="625">
      <c r="L625" s="2"/>
    </row>
    <row r="626">
      <c r="L626" s="2"/>
    </row>
    <row r="627">
      <c r="L627" s="2"/>
    </row>
    <row r="628">
      <c r="L628" s="2"/>
    </row>
    <row r="629">
      <c r="L629" s="2"/>
    </row>
    <row r="630">
      <c r="L630" s="2"/>
    </row>
    <row r="631">
      <c r="L631" s="2"/>
    </row>
    <row r="632">
      <c r="L632" s="2"/>
    </row>
    <row r="633">
      <c r="L633" s="2"/>
    </row>
    <row r="634">
      <c r="L634" s="2"/>
    </row>
    <row r="635">
      <c r="L635" s="2"/>
    </row>
    <row r="636">
      <c r="L636" s="2"/>
    </row>
    <row r="637">
      <c r="L637" s="2"/>
    </row>
    <row r="638">
      <c r="L638" s="2"/>
    </row>
    <row r="639">
      <c r="L639" s="2"/>
    </row>
    <row r="640">
      <c r="L640" s="2"/>
    </row>
    <row r="641">
      <c r="L641" s="2"/>
    </row>
    <row r="642">
      <c r="L642" s="2"/>
    </row>
    <row r="643">
      <c r="L643" s="2"/>
    </row>
    <row r="644">
      <c r="L644" s="2"/>
    </row>
    <row r="645">
      <c r="L645" s="2"/>
    </row>
    <row r="646">
      <c r="L646" s="2"/>
    </row>
    <row r="647">
      <c r="L647" s="2"/>
    </row>
    <row r="648">
      <c r="L648" s="2"/>
    </row>
    <row r="649">
      <c r="L649" s="2"/>
    </row>
    <row r="650">
      <c r="L650" s="2"/>
    </row>
    <row r="651">
      <c r="L651" s="2"/>
    </row>
    <row r="652">
      <c r="L652" s="2"/>
    </row>
    <row r="653">
      <c r="L653" s="2"/>
    </row>
    <row r="654">
      <c r="L654" s="2"/>
    </row>
    <row r="655">
      <c r="L655" s="2"/>
    </row>
    <row r="656">
      <c r="L656" s="2"/>
    </row>
    <row r="657">
      <c r="L657" s="2"/>
    </row>
    <row r="658">
      <c r="L658" s="2"/>
    </row>
    <row r="659">
      <c r="L659" s="2"/>
    </row>
    <row r="660">
      <c r="L660" s="2"/>
    </row>
    <row r="661">
      <c r="L661" s="2"/>
    </row>
    <row r="662">
      <c r="L662" s="2"/>
    </row>
    <row r="663">
      <c r="L663" s="2"/>
    </row>
    <row r="664">
      <c r="L664" s="2"/>
    </row>
    <row r="665">
      <c r="L665" s="2"/>
    </row>
    <row r="666">
      <c r="L666" s="2"/>
    </row>
    <row r="667">
      <c r="L667" s="2"/>
    </row>
    <row r="668">
      <c r="L668" s="2"/>
    </row>
    <row r="669">
      <c r="L669" s="2"/>
    </row>
    <row r="670">
      <c r="L670" s="2"/>
    </row>
    <row r="671">
      <c r="L671" s="2"/>
    </row>
    <row r="672">
      <c r="L672" s="2"/>
    </row>
    <row r="673">
      <c r="L673" s="2"/>
    </row>
    <row r="674">
      <c r="L674" s="2"/>
    </row>
    <row r="675">
      <c r="L675" s="2"/>
    </row>
    <row r="676">
      <c r="L676" s="2"/>
    </row>
    <row r="677">
      <c r="L677" s="2"/>
    </row>
    <row r="678">
      <c r="L678" s="2"/>
    </row>
    <row r="679">
      <c r="L679" s="2"/>
    </row>
    <row r="680">
      <c r="L680" s="2"/>
    </row>
    <row r="681">
      <c r="L681" s="2"/>
    </row>
    <row r="682">
      <c r="L682" s="2"/>
    </row>
    <row r="683">
      <c r="L683" s="2"/>
    </row>
    <row r="684">
      <c r="L684" s="2"/>
    </row>
    <row r="685">
      <c r="L685" s="2"/>
    </row>
    <row r="686">
      <c r="L686" s="2"/>
    </row>
    <row r="687">
      <c r="L687" s="2"/>
    </row>
    <row r="688">
      <c r="L688" s="2"/>
    </row>
    <row r="689">
      <c r="L689" s="2"/>
    </row>
    <row r="690">
      <c r="L690" s="2"/>
    </row>
    <row r="691">
      <c r="L691" s="2"/>
    </row>
    <row r="692">
      <c r="L692" s="2"/>
    </row>
    <row r="693">
      <c r="L693" s="2"/>
    </row>
    <row r="694">
      <c r="L694" s="2"/>
    </row>
    <row r="695">
      <c r="L695" s="2"/>
    </row>
    <row r="696">
      <c r="L696" s="2"/>
    </row>
    <row r="697">
      <c r="L697" s="2"/>
    </row>
    <row r="698">
      <c r="L698" s="2"/>
    </row>
    <row r="699">
      <c r="L699" s="2"/>
    </row>
    <row r="700">
      <c r="L700" s="2"/>
    </row>
    <row r="701">
      <c r="L701" s="2"/>
    </row>
    <row r="702">
      <c r="L702" s="2"/>
    </row>
    <row r="703">
      <c r="L703" s="2"/>
    </row>
    <row r="704">
      <c r="L704" s="2"/>
    </row>
    <row r="705">
      <c r="L705" s="2"/>
    </row>
    <row r="706">
      <c r="L706" s="2"/>
    </row>
    <row r="707">
      <c r="L707" s="2"/>
    </row>
    <row r="708">
      <c r="L708" s="2"/>
    </row>
    <row r="709">
      <c r="L709" s="2"/>
    </row>
    <row r="710">
      <c r="L710" s="2"/>
    </row>
    <row r="711">
      <c r="L711" s="2"/>
    </row>
    <row r="712">
      <c r="L712" s="2"/>
    </row>
    <row r="713">
      <c r="L713" s="2"/>
    </row>
    <row r="714">
      <c r="L714" s="2"/>
    </row>
    <row r="715">
      <c r="L715" s="2"/>
    </row>
    <row r="716">
      <c r="L716" s="2"/>
    </row>
    <row r="717">
      <c r="L717" s="2"/>
    </row>
    <row r="718">
      <c r="L718" s="2"/>
    </row>
    <row r="719">
      <c r="L719" s="2"/>
    </row>
    <row r="720">
      <c r="L720" s="2"/>
    </row>
    <row r="721">
      <c r="L721" s="2"/>
    </row>
    <row r="722">
      <c r="L722" s="2"/>
    </row>
    <row r="723">
      <c r="L723" s="2"/>
    </row>
    <row r="724">
      <c r="L724" s="2"/>
    </row>
    <row r="725">
      <c r="L725" s="2"/>
    </row>
    <row r="726">
      <c r="L726" s="2"/>
    </row>
    <row r="727">
      <c r="L727" s="2"/>
    </row>
    <row r="728">
      <c r="L728" s="2"/>
    </row>
    <row r="729">
      <c r="L729" s="2"/>
    </row>
    <row r="730">
      <c r="L730" s="2"/>
    </row>
    <row r="731">
      <c r="L731" s="2"/>
    </row>
    <row r="732">
      <c r="L732" s="2"/>
    </row>
    <row r="733">
      <c r="L733" s="2"/>
    </row>
    <row r="734">
      <c r="L734" s="2"/>
    </row>
    <row r="735">
      <c r="L735" s="2"/>
    </row>
    <row r="736">
      <c r="L736" s="2"/>
    </row>
    <row r="737">
      <c r="L737" s="2"/>
    </row>
    <row r="738">
      <c r="L738" s="2"/>
    </row>
    <row r="739">
      <c r="L739" s="2"/>
    </row>
    <row r="740">
      <c r="L740" s="2"/>
    </row>
    <row r="741">
      <c r="L741" s="2"/>
    </row>
    <row r="742">
      <c r="L742" s="2"/>
    </row>
    <row r="743">
      <c r="L743" s="2"/>
    </row>
    <row r="744">
      <c r="L744" s="2"/>
    </row>
    <row r="745">
      <c r="L745" s="2"/>
    </row>
    <row r="746">
      <c r="L746" s="2"/>
    </row>
    <row r="747">
      <c r="L747" s="2"/>
    </row>
    <row r="748">
      <c r="L748" s="2"/>
    </row>
    <row r="749">
      <c r="L749" s="2"/>
    </row>
    <row r="750">
      <c r="L750" s="2"/>
    </row>
    <row r="751">
      <c r="L751" s="2"/>
    </row>
    <row r="752">
      <c r="L752" s="2"/>
    </row>
    <row r="753">
      <c r="L753" s="2"/>
    </row>
    <row r="754">
      <c r="L754" s="2"/>
    </row>
    <row r="755">
      <c r="L755" s="2"/>
    </row>
    <row r="756">
      <c r="L756" s="2"/>
    </row>
    <row r="757">
      <c r="L757" s="2"/>
    </row>
    <row r="758">
      <c r="L758" s="2"/>
    </row>
    <row r="759">
      <c r="L759" s="2"/>
    </row>
    <row r="760">
      <c r="L760" s="2"/>
    </row>
    <row r="761">
      <c r="L761" s="2"/>
    </row>
    <row r="762">
      <c r="L762" s="2"/>
    </row>
    <row r="763">
      <c r="L763" s="2"/>
    </row>
    <row r="764">
      <c r="L764" s="2"/>
    </row>
    <row r="765">
      <c r="L765" s="2"/>
    </row>
    <row r="766">
      <c r="L766" s="2"/>
    </row>
    <row r="767">
      <c r="L767" s="2"/>
    </row>
    <row r="768">
      <c r="L768" s="2"/>
    </row>
    <row r="769">
      <c r="L769" s="2"/>
    </row>
    <row r="770">
      <c r="L770" s="2"/>
    </row>
    <row r="771">
      <c r="L771" s="2"/>
    </row>
    <row r="772">
      <c r="L772" s="2"/>
    </row>
    <row r="773">
      <c r="L773" s="2"/>
    </row>
    <row r="774">
      <c r="L774" s="2"/>
    </row>
    <row r="775">
      <c r="L775" s="2"/>
    </row>
    <row r="776">
      <c r="L776" s="2"/>
    </row>
    <row r="777">
      <c r="L777" s="2"/>
    </row>
    <row r="778">
      <c r="L778" s="2"/>
    </row>
    <row r="779">
      <c r="L779" s="2"/>
    </row>
    <row r="780">
      <c r="L780" s="2"/>
    </row>
    <row r="781">
      <c r="L781" s="2"/>
    </row>
    <row r="782">
      <c r="L782" s="2"/>
    </row>
    <row r="783">
      <c r="L783" s="2"/>
    </row>
    <row r="784">
      <c r="L784" s="2"/>
    </row>
    <row r="785">
      <c r="L785" s="2"/>
    </row>
    <row r="786">
      <c r="L786" s="2"/>
    </row>
    <row r="787">
      <c r="L787" s="2"/>
    </row>
    <row r="788">
      <c r="L788" s="2"/>
    </row>
    <row r="789">
      <c r="L789" s="2"/>
    </row>
    <row r="790">
      <c r="L790" s="2"/>
    </row>
    <row r="791">
      <c r="L791" s="2"/>
    </row>
    <row r="792">
      <c r="L792" s="2"/>
    </row>
    <row r="793">
      <c r="L793" s="2"/>
    </row>
    <row r="794">
      <c r="L794" s="2"/>
    </row>
    <row r="795">
      <c r="L795" s="2"/>
    </row>
    <row r="796">
      <c r="L796" s="2"/>
    </row>
    <row r="797">
      <c r="L797" s="2"/>
    </row>
    <row r="798">
      <c r="L798" s="2"/>
    </row>
    <row r="799">
      <c r="L799" s="2"/>
    </row>
    <row r="800">
      <c r="L800" s="2"/>
    </row>
    <row r="801">
      <c r="L801" s="2"/>
    </row>
    <row r="802">
      <c r="L802" s="2"/>
    </row>
    <row r="803">
      <c r="L803" s="2"/>
    </row>
    <row r="804">
      <c r="L804" s="2"/>
    </row>
    <row r="805">
      <c r="L805" s="2"/>
    </row>
    <row r="806">
      <c r="L806" s="2"/>
    </row>
    <row r="807">
      <c r="L807" s="2"/>
    </row>
    <row r="808">
      <c r="L808" s="2"/>
    </row>
    <row r="809">
      <c r="L809" s="2"/>
    </row>
    <row r="810">
      <c r="L810" s="2"/>
    </row>
    <row r="811">
      <c r="L811" s="2"/>
    </row>
    <row r="812">
      <c r="L812" s="2"/>
    </row>
    <row r="813">
      <c r="L813" s="2"/>
    </row>
    <row r="814">
      <c r="L814" s="2"/>
    </row>
    <row r="815">
      <c r="L815" s="2"/>
    </row>
    <row r="816">
      <c r="L816" s="2"/>
    </row>
    <row r="817">
      <c r="L817" s="2"/>
    </row>
    <row r="818">
      <c r="L818" s="2"/>
    </row>
    <row r="819">
      <c r="L819" s="2"/>
    </row>
    <row r="820">
      <c r="L820" s="2"/>
    </row>
    <row r="821">
      <c r="L821" s="2"/>
    </row>
    <row r="822">
      <c r="L822" s="2"/>
    </row>
    <row r="823">
      <c r="L823" s="2"/>
    </row>
    <row r="824">
      <c r="L824" s="2"/>
    </row>
    <row r="825">
      <c r="L825" s="2"/>
    </row>
    <row r="826">
      <c r="L826" s="2"/>
    </row>
    <row r="827">
      <c r="L827" s="2"/>
    </row>
    <row r="828">
      <c r="L828" s="2"/>
    </row>
    <row r="829">
      <c r="L829" s="2"/>
    </row>
    <row r="830">
      <c r="L830" s="2"/>
    </row>
    <row r="831">
      <c r="L831" s="2"/>
    </row>
    <row r="832">
      <c r="L832" s="2"/>
    </row>
    <row r="833">
      <c r="L833" s="2"/>
    </row>
    <row r="834">
      <c r="L834" s="2"/>
    </row>
    <row r="835">
      <c r="L835" s="2"/>
    </row>
    <row r="836">
      <c r="L836" s="2"/>
    </row>
    <row r="837">
      <c r="L837" s="2"/>
    </row>
    <row r="838">
      <c r="L838" s="2"/>
    </row>
    <row r="839">
      <c r="L839" s="2"/>
    </row>
    <row r="840">
      <c r="L840" s="2"/>
    </row>
    <row r="841">
      <c r="L841" s="2"/>
    </row>
    <row r="842">
      <c r="L842" s="2"/>
    </row>
    <row r="843">
      <c r="L843" s="2"/>
    </row>
    <row r="844">
      <c r="L844" s="2"/>
    </row>
    <row r="845">
      <c r="L845" s="2"/>
    </row>
    <row r="846">
      <c r="L846" s="2"/>
    </row>
    <row r="847">
      <c r="L847" s="2"/>
    </row>
    <row r="848">
      <c r="L848" s="2"/>
    </row>
    <row r="849">
      <c r="L849" s="2"/>
    </row>
    <row r="850">
      <c r="L850" s="2"/>
    </row>
    <row r="851">
      <c r="L851" s="2"/>
    </row>
    <row r="852">
      <c r="L852" s="2"/>
    </row>
    <row r="853">
      <c r="L853" s="2"/>
    </row>
    <row r="854">
      <c r="L854" s="2"/>
    </row>
    <row r="855">
      <c r="L855" s="2"/>
    </row>
    <row r="856">
      <c r="L856" s="2"/>
    </row>
    <row r="857">
      <c r="L857" s="2"/>
    </row>
    <row r="858">
      <c r="L858" s="2"/>
    </row>
    <row r="859">
      <c r="L859" s="2"/>
    </row>
    <row r="860">
      <c r="L860" s="2"/>
    </row>
    <row r="861">
      <c r="L861" s="2"/>
    </row>
    <row r="862">
      <c r="L862" s="2"/>
    </row>
    <row r="863">
      <c r="L863" s="2"/>
    </row>
    <row r="864">
      <c r="L864" s="2"/>
    </row>
    <row r="865">
      <c r="L865" s="2"/>
    </row>
    <row r="866">
      <c r="L866" s="2"/>
    </row>
    <row r="867">
      <c r="L867" s="2"/>
    </row>
    <row r="868">
      <c r="L868" s="2"/>
    </row>
    <row r="869">
      <c r="L869" s="2"/>
    </row>
    <row r="870">
      <c r="L870" s="2"/>
    </row>
    <row r="871">
      <c r="L871" s="2"/>
    </row>
    <row r="872">
      <c r="L872" s="2"/>
    </row>
    <row r="873">
      <c r="L873" s="2"/>
    </row>
    <row r="874">
      <c r="L874" s="2"/>
    </row>
    <row r="875">
      <c r="L875" s="2"/>
    </row>
    <row r="876">
      <c r="L876" s="2"/>
    </row>
    <row r="877">
      <c r="L877" s="2"/>
    </row>
    <row r="878">
      <c r="L878" s="2"/>
    </row>
    <row r="879">
      <c r="L879" s="2"/>
    </row>
    <row r="880">
      <c r="L880" s="2"/>
    </row>
    <row r="881">
      <c r="L881" s="2"/>
    </row>
  </sheetData>
  <autoFilter ref="$A$1:$L$881">
    <sortState ref="A1:L881">
      <sortCondition descending="1" ref="L1:L881"/>
      <sortCondition ref="D1:D881"/>
    </sortState>
  </autoFil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hidden="1" min="6" max="6" width="22.38"/>
  </cols>
  <sheetData>
    <row r="1">
      <c r="A1" s="1" t="s">
        <v>19</v>
      </c>
      <c r="B1" s="1" t="s">
        <v>20</v>
      </c>
      <c r="C1" s="1" t="s">
        <v>21</v>
      </c>
      <c r="D1" s="1" t="s">
        <v>22</v>
      </c>
      <c r="E1" s="1" t="s">
        <v>23</v>
      </c>
      <c r="F1" s="1" t="s">
        <v>62</v>
      </c>
      <c r="G1" s="1" t="s">
        <v>1</v>
      </c>
      <c r="H1" s="1" t="s">
        <v>2</v>
      </c>
      <c r="I1" s="1" t="s">
        <v>3</v>
      </c>
      <c r="J1" s="1" t="s">
        <v>4</v>
      </c>
      <c r="K1" s="1" t="s">
        <v>5</v>
      </c>
      <c r="L1" s="5" t="s">
        <v>6</v>
      </c>
    </row>
    <row r="2">
      <c r="A2" s="1" t="s">
        <v>63</v>
      </c>
      <c r="B2" s="1" t="s">
        <v>64</v>
      </c>
      <c r="C2" s="1" t="s">
        <v>33</v>
      </c>
      <c r="D2" s="1">
        <v>60.0</v>
      </c>
      <c r="E2" s="1" t="s">
        <v>9</v>
      </c>
      <c r="F2" s="6" t="str">
        <f t="shared" ref="F2:F37" si="1">A2&amp;B2&amp;C2&amp;E2</f>
        <v>LaurieReedFUVRC</v>
      </c>
      <c r="G2" s="2">
        <f>sumif('Track 5K'!$F$2:$F$301,F2,'Track 5K'!$J$2:$J$301)</f>
        <v>80</v>
      </c>
      <c r="H2" s="3">
        <f>sumif(Luti!$F$2:$F$304,F2,Luti!$J$2:$J$304)</f>
        <v>90</v>
      </c>
      <c r="I2" s="3">
        <f>sumif(Sandown!$F$2:$F$302,F2,Sandown!$J$2:$J$302)</f>
        <v>90</v>
      </c>
      <c r="J2" s="3">
        <f>sumif('RT 10K'!$F$2:$F$300,F2,'RT 10K'!$J$2:$J$300)</f>
        <v>80</v>
      </c>
      <c r="K2" s="3">
        <f>sumif('Manch Half'!$F$2:$F$301,F2,'Manch Half'!$J$2:$J$301)</f>
        <v>0</v>
      </c>
      <c r="L2" s="2">
        <f t="shared" ref="L2:L37" si="2">sum(G2:K2)</f>
        <v>340</v>
      </c>
    </row>
    <row r="3">
      <c r="A3" s="1" t="s">
        <v>67</v>
      </c>
      <c r="B3" s="1" t="s">
        <v>68</v>
      </c>
      <c r="C3" s="1" t="s">
        <v>33</v>
      </c>
      <c r="D3" s="1">
        <v>61.0</v>
      </c>
      <c r="E3" s="1" t="s">
        <v>8</v>
      </c>
      <c r="F3" s="6" t="str">
        <f t="shared" si="1"/>
        <v>GiniNicholsFGDTC</v>
      </c>
      <c r="G3" s="2">
        <f>sumif('Track 5K'!$F$2:$F$301,F3,'Track 5K'!$J$2:$J$301)</f>
        <v>75</v>
      </c>
      <c r="H3" s="3">
        <f>sumif(Luti!$F$2:$F$304,F3,Luti!$J$2:$J$304)</f>
        <v>95</v>
      </c>
      <c r="I3" s="3">
        <f>sumif(Sandown!$F$2:$F$302,F3,Sandown!$J$2:$J$302)</f>
        <v>0</v>
      </c>
      <c r="J3" s="3">
        <f>sumif('RT 10K'!$F$2:$F$300,F3,'RT 10K'!$J$2:$J$300)</f>
        <v>0</v>
      </c>
      <c r="K3" s="3">
        <f>sumif('Manch Half'!$F$2:$F$301,F3,'Manch Half'!$J$2:$J$301)</f>
        <v>95</v>
      </c>
      <c r="L3" s="2">
        <f t="shared" si="2"/>
        <v>265</v>
      </c>
    </row>
    <row r="4">
      <c r="A4" s="1" t="s">
        <v>75</v>
      </c>
      <c r="B4" s="1" t="s">
        <v>76</v>
      </c>
      <c r="C4" s="1" t="s">
        <v>33</v>
      </c>
      <c r="D4" s="1">
        <v>65.0</v>
      </c>
      <c r="E4" s="1" t="s">
        <v>8</v>
      </c>
      <c r="F4" s="6" t="str">
        <f t="shared" si="1"/>
        <v>Lynn-MarieFawcettFGDTC</v>
      </c>
      <c r="G4" s="2">
        <f>sumif('Track 5K'!$F$2:$F$301,F4,'Track 5K'!$J$2:$J$301)</f>
        <v>0</v>
      </c>
      <c r="H4" s="3">
        <f>sumif(Luti!$F$2:$F$304,F4,Luti!$J$2:$J$304)</f>
        <v>0</v>
      </c>
      <c r="I4" s="3">
        <f>sumif(Sandown!$F$2:$F$302,F4,Sandown!$J$2:$J$302)</f>
        <v>95</v>
      </c>
      <c r="J4" s="3">
        <f>sumif('RT 10K'!$F$2:$F$300,F4,'RT 10K'!$J$2:$J$300)</f>
        <v>90</v>
      </c>
      <c r="K4" s="3">
        <f>sumif('Manch Half'!$F$2:$F$301,F4,'Manch Half'!$J$2:$J$301)</f>
        <v>0</v>
      </c>
      <c r="L4" s="2">
        <f t="shared" si="2"/>
        <v>185</v>
      </c>
    </row>
    <row r="5">
      <c r="A5" s="1" t="s">
        <v>77</v>
      </c>
      <c r="B5" s="1" t="s">
        <v>78</v>
      </c>
      <c r="C5" s="1" t="s">
        <v>33</v>
      </c>
      <c r="D5" s="1">
        <v>67.0</v>
      </c>
      <c r="E5" s="1" t="s">
        <v>8</v>
      </c>
      <c r="F5" s="6" t="str">
        <f t="shared" si="1"/>
        <v>PegDonovanFGDTC</v>
      </c>
      <c r="G5" s="2">
        <f>sumif('Track 5K'!$F$2:$F$301,F5,'Track 5K'!$J$2:$J$301)</f>
        <v>85</v>
      </c>
      <c r="H5" s="3">
        <f>sumif(Luti!$F$2:$F$304,F5,Luti!$J$2:$J$304)</f>
        <v>85</v>
      </c>
      <c r="I5" s="3">
        <f>sumif(Sandown!$F$2:$F$302,F5,Sandown!$J$2:$J$302)</f>
        <v>0</v>
      </c>
      <c r="J5" s="3">
        <f>sumif('RT 10K'!$F$2:$F$300,F5,'RT 10K'!$J$2:$J$300)</f>
        <v>0</v>
      </c>
      <c r="K5" s="3">
        <f>sumif('Manch Half'!$F$2:$F$301,F5,'Manch Half'!$J$2:$J$301)</f>
        <v>0</v>
      </c>
      <c r="L5" s="2">
        <f t="shared" si="2"/>
        <v>170</v>
      </c>
    </row>
    <row r="6">
      <c r="A6" s="1" t="s">
        <v>85</v>
      </c>
      <c r="B6" s="1" t="s">
        <v>86</v>
      </c>
      <c r="C6" s="1" t="s">
        <v>33</v>
      </c>
      <c r="D6" s="1">
        <v>63.0</v>
      </c>
      <c r="E6" s="1" t="s">
        <v>8</v>
      </c>
      <c r="F6" s="6" t="str">
        <f t="shared" si="1"/>
        <v>ConnieNolanFGDTC</v>
      </c>
      <c r="G6" s="2">
        <f>sumif('Track 5K'!$F$2:$F$301,F6,'Track 5K'!$J$2:$J$301)</f>
        <v>40</v>
      </c>
      <c r="H6" s="3">
        <f>sumif(Luti!$F$2:$F$304,F6,Luti!$J$2:$J$304)</f>
        <v>0</v>
      </c>
      <c r="I6" s="3">
        <f>sumif(Sandown!$F$2:$F$302,F6,Sandown!$J$2:$J$302)</f>
        <v>32.5</v>
      </c>
      <c r="J6" s="3">
        <f>sumif('RT 10K'!$F$2:$F$300,F6,'RT 10K'!$J$2:$J$300)</f>
        <v>35</v>
      </c>
      <c r="K6" s="3">
        <f>sumif('Manch Half'!$F$2:$F$301,F6,'Manch Half'!$J$2:$J$301)</f>
        <v>0</v>
      </c>
      <c r="L6" s="2">
        <f t="shared" si="2"/>
        <v>107.5</v>
      </c>
    </row>
    <row r="7">
      <c r="A7" s="1" t="s">
        <v>87</v>
      </c>
      <c r="B7" s="1" t="s">
        <v>88</v>
      </c>
      <c r="C7" s="1" t="s">
        <v>33</v>
      </c>
      <c r="D7" s="1">
        <v>61.0</v>
      </c>
      <c r="E7" s="1" t="s">
        <v>8</v>
      </c>
      <c r="F7" s="6" t="str">
        <f t="shared" si="1"/>
        <v>MarggieQuinnFGDTC</v>
      </c>
      <c r="G7" s="2">
        <f>sumif('Track 5K'!$F$2:$F$301,F7,'Track 5K'!$J$2:$J$301)</f>
        <v>25</v>
      </c>
      <c r="H7" s="3">
        <f>sumif(Luti!$F$2:$F$304,F7,Luti!$J$2:$J$304)</f>
        <v>0</v>
      </c>
      <c r="I7" s="3">
        <f>sumif(Sandown!$F$2:$F$302,F7,Sandown!$J$2:$J$302)</f>
        <v>0</v>
      </c>
      <c r="J7" s="3">
        <f>sumif('RT 10K'!$F$2:$F$300,F7,'RT 10K'!$J$2:$J$300)</f>
        <v>42.5</v>
      </c>
      <c r="K7" s="3">
        <f>sumif('Manch Half'!$F$2:$F$301,F7,'Manch Half'!$J$2:$J$301)</f>
        <v>40</v>
      </c>
      <c r="L7" s="2">
        <f t="shared" si="2"/>
        <v>107.5</v>
      </c>
    </row>
    <row r="8">
      <c r="A8" s="1" t="s">
        <v>93</v>
      </c>
      <c r="B8" s="1" t="s">
        <v>94</v>
      </c>
      <c r="C8" s="1" t="s">
        <v>33</v>
      </c>
      <c r="D8" s="1">
        <v>64.0</v>
      </c>
      <c r="E8" s="1" t="s">
        <v>9</v>
      </c>
      <c r="F8" s="6" t="str">
        <f t="shared" si="1"/>
        <v>DonnaSmyersFUVRC</v>
      </c>
      <c r="G8" s="2">
        <f>sumif('Track 5K'!$F$2:$F$301,F8,'Track 5K'!$J$2:$J$301)</f>
        <v>0</v>
      </c>
      <c r="H8" s="3">
        <f>sumif(Luti!$F$2:$F$304,F8,Luti!$J$2:$J$304)</f>
        <v>0</v>
      </c>
      <c r="I8" s="3">
        <f>sumif(Sandown!$F$2:$F$302,F8,Sandown!$J$2:$J$302)</f>
        <v>0</v>
      </c>
      <c r="J8" s="3">
        <f>sumif('RT 10K'!$F$2:$F$300,F8,'RT 10K'!$J$2:$J$300)</f>
        <v>100</v>
      </c>
      <c r="K8" s="3">
        <f>sumif('Manch Half'!$F$2:$F$301,F8,'Manch Half'!$J$2:$J$301)</f>
        <v>0</v>
      </c>
      <c r="L8" s="2">
        <f t="shared" si="2"/>
        <v>100</v>
      </c>
    </row>
    <row r="9">
      <c r="A9" s="1" t="s">
        <v>99</v>
      </c>
      <c r="B9" s="1" t="s">
        <v>100</v>
      </c>
      <c r="C9" s="1" t="s">
        <v>33</v>
      </c>
      <c r="D9" s="1">
        <v>67.0</v>
      </c>
      <c r="E9" s="1" t="s">
        <v>10</v>
      </c>
      <c r="F9" s="6" t="str">
        <f t="shared" si="1"/>
        <v>LorraineMcPhillipsFMILL</v>
      </c>
      <c r="G9" s="2">
        <f>sumif('Track 5K'!$F$2:$F$301,F9,'Track 5K'!$J$2:$J$301)</f>
        <v>0</v>
      </c>
      <c r="H9" s="3">
        <f>sumif(Luti!$F$2:$F$304,F9,Luti!$J$2:$J$304)</f>
        <v>0</v>
      </c>
      <c r="I9" s="3">
        <f>sumif(Sandown!$F$2:$F$302,F9,Sandown!$J$2:$J$302)</f>
        <v>0</v>
      </c>
      <c r="J9" s="3">
        <f>sumif('RT 10K'!$F$2:$F$300,F9,'RT 10K'!$J$2:$J$300)</f>
        <v>85</v>
      </c>
      <c r="K9" s="3">
        <f>sumif('Manch Half'!$F$2:$F$301,F9,'Manch Half'!$J$2:$J$301)</f>
        <v>0</v>
      </c>
      <c r="L9" s="2">
        <f t="shared" si="2"/>
        <v>85</v>
      </c>
    </row>
    <row r="10">
      <c r="A10" s="1" t="s">
        <v>31</v>
      </c>
      <c r="B10" s="1" t="s">
        <v>105</v>
      </c>
      <c r="C10" s="1" t="s">
        <v>33</v>
      </c>
      <c r="D10" s="1">
        <v>61.0</v>
      </c>
      <c r="E10" s="1" t="s">
        <v>7</v>
      </c>
      <c r="F10" s="6" t="str">
        <f t="shared" si="1"/>
        <v>PamTriest-HallahanFGCS</v>
      </c>
      <c r="G10" s="2">
        <f>sumif('Track 5K'!$F$2:$F$301,F10,'Track 5K'!$J$2:$J$301)</f>
        <v>0</v>
      </c>
      <c r="H10" s="3">
        <f>sumif(Luti!$F$2:$F$304,F10,Luti!$J$2:$J$304)</f>
        <v>0</v>
      </c>
      <c r="I10" s="3">
        <f>sumif(Sandown!$F$2:$F$302,F10,Sandown!$J$2:$J$302)</f>
        <v>0</v>
      </c>
      <c r="J10" s="3">
        <f>sumif('RT 10K'!$F$2:$F$300,F10,'RT 10K'!$J$2:$J$300)</f>
        <v>0</v>
      </c>
      <c r="K10" s="3">
        <f>sumif('Manch Half'!$F$2:$F$301,F10,'Manch Half'!$J$2:$J$301)</f>
        <v>80</v>
      </c>
      <c r="L10" s="2">
        <f t="shared" si="2"/>
        <v>80</v>
      </c>
    </row>
    <row r="11">
      <c r="A11" s="1" t="s">
        <v>110</v>
      </c>
      <c r="B11" s="1" t="s">
        <v>111</v>
      </c>
      <c r="C11" s="1" t="s">
        <v>33</v>
      </c>
      <c r="D11" s="1">
        <v>64.0</v>
      </c>
      <c r="E11" s="1" t="s">
        <v>8</v>
      </c>
      <c r="F11" s="6" t="str">
        <f t="shared" si="1"/>
        <v>MaureenKneppFGDTC</v>
      </c>
      <c r="G11" s="2">
        <f>sumif('Track 5K'!$F$2:$F$301,F11,'Track 5K'!$J$2:$J$301)</f>
        <v>0</v>
      </c>
      <c r="H11" s="3">
        <f>sumif(Luti!$F$2:$F$304,F11,Luti!$J$2:$J$304)</f>
        <v>0</v>
      </c>
      <c r="I11" s="3">
        <f>sumif(Sandown!$F$2:$F$302,F11,Sandown!$J$2:$J$302)</f>
        <v>37.5</v>
      </c>
      <c r="J11" s="3">
        <f>sumif('RT 10K'!$F$2:$F$300,F11,'RT 10K'!$J$2:$J$300)</f>
        <v>0</v>
      </c>
      <c r="K11" s="3">
        <f>sumif('Manch Half'!$F$2:$F$301,F11,'Manch Half'!$J$2:$J$301)</f>
        <v>37.5</v>
      </c>
      <c r="L11" s="2">
        <f t="shared" si="2"/>
        <v>75</v>
      </c>
    </row>
    <row r="12">
      <c r="A12" s="1" t="s">
        <v>112</v>
      </c>
      <c r="B12" s="1" t="s">
        <v>113</v>
      </c>
      <c r="C12" s="1" t="s">
        <v>33</v>
      </c>
      <c r="D12" s="1">
        <v>65.0</v>
      </c>
      <c r="E12" s="1" t="s">
        <v>8</v>
      </c>
      <c r="F12" s="6" t="str">
        <f t="shared" si="1"/>
        <v>BevSomogieFGDTC</v>
      </c>
      <c r="G12" s="2">
        <f>sumif('Track 5K'!$F$2:$F$301,F12,'Track 5K'!$J$2:$J$301)</f>
        <v>5.625</v>
      </c>
      <c r="H12" s="3">
        <f>sumif(Luti!$F$2:$F$304,F12,Luti!$J$2:$J$304)</f>
        <v>0</v>
      </c>
      <c r="I12" s="3">
        <f>sumif(Sandown!$F$2:$F$302,F12,Sandown!$J$2:$J$302)</f>
        <v>35</v>
      </c>
      <c r="J12" s="3">
        <f>sumif('RT 10K'!$F$2:$F$300,F12,'RT 10K'!$J$2:$J$300)</f>
        <v>32.5</v>
      </c>
      <c r="K12" s="3">
        <f>sumif('Manch Half'!$F$2:$F$301,F12,'Manch Half'!$J$2:$J$301)</f>
        <v>0</v>
      </c>
      <c r="L12" s="2">
        <f t="shared" si="2"/>
        <v>73.125</v>
      </c>
    </row>
    <row r="13">
      <c r="A13" s="1" t="s">
        <v>114</v>
      </c>
      <c r="B13" s="1" t="s">
        <v>115</v>
      </c>
      <c r="C13" s="1" t="s">
        <v>33</v>
      </c>
      <c r="D13" s="1">
        <v>61.0</v>
      </c>
      <c r="E13" s="1" t="s">
        <v>8</v>
      </c>
      <c r="F13" s="6" t="str">
        <f t="shared" si="1"/>
        <v>PatriciaCrothersFGDTC</v>
      </c>
      <c r="G13" s="2">
        <f>sumif('Track 5K'!$F$2:$F$301,F13,'Track 5K'!$J$2:$J$301)</f>
        <v>0</v>
      </c>
      <c r="H13" s="3">
        <f>sumif(Luti!$F$2:$F$304,F13,Luti!$J$2:$J$304)</f>
        <v>0</v>
      </c>
      <c r="I13" s="3">
        <f>sumif(Sandown!$F$2:$F$302,F13,Sandown!$J$2:$J$302)</f>
        <v>70</v>
      </c>
      <c r="J13" s="3">
        <f>sumif('RT 10K'!$F$2:$F$300,F13,'RT 10K'!$J$2:$J$300)</f>
        <v>0</v>
      </c>
      <c r="K13" s="3">
        <f>sumif('Manch Half'!$F$2:$F$301,F13,'Manch Half'!$J$2:$J$301)</f>
        <v>0</v>
      </c>
      <c r="L13" s="2">
        <f t="shared" si="2"/>
        <v>70</v>
      </c>
    </row>
    <row r="14">
      <c r="A14" s="1" t="s">
        <v>117</v>
      </c>
      <c r="B14" s="1" t="s">
        <v>118</v>
      </c>
      <c r="C14" s="1" t="s">
        <v>33</v>
      </c>
      <c r="D14" s="1">
        <v>60.0</v>
      </c>
      <c r="E14" s="1" t="s">
        <v>9</v>
      </c>
      <c r="F14" s="6" t="str">
        <f t="shared" si="1"/>
        <v>EllenChandlerFUVRC</v>
      </c>
      <c r="G14" s="2">
        <f>sumif('Track 5K'!$F$2:$F$301,F14,'Track 5K'!$J$2:$J$301)</f>
        <v>12.5</v>
      </c>
      <c r="H14" s="3">
        <f>sumif(Luti!$F$2:$F$304,F14,Luti!$J$2:$J$304)</f>
        <v>9.375</v>
      </c>
      <c r="I14" s="3">
        <f>sumif(Sandown!$F$2:$F$302,F14,Sandown!$J$2:$J$302)</f>
        <v>23.75</v>
      </c>
      <c r="J14" s="3">
        <f>sumif('RT 10K'!$F$2:$F$300,F14,'RT 10K'!$J$2:$J$300)</f>
        <v>22.5</v>
      </c>
      <c r="K14" s="3">
        <f>sumif('Manch Half'!$F$2:$F$301,F14,'Manch Half'!$J$2:$J$301)</f>
        <v>0</v>
      </c>
      <c r="L14" s="2">
        <f t="shared" si="2"/>
        <v>68.125</v>
      </c>
    </row>
    <row r="15">
      <c r="A15" s="1" t="s">
        <v>124</v>
      </c>
      <c r="B15" s="1" t="s">
        <v>125</v>
      </c>
      <c r="C15" s="1" t="s">
        <v>33</v>
      </c>
      <c r="D15" s="1">
        <v>62.0</v>
      </c>
      <c r="E15" s="1" t="s">
        <v>11</v>
      </c>
      <c r="F15" s="6" t="str">
        <f t="shared" si="1"/>
        <v>PatBourgaultFGSRT</v>
      </c>
      <c r="G15" s="2">
        <f>sumif('Track 5K'!$F$2:$F$301,F15,'Track 5K'!$J$2:$J$301)</f>
        <v>0</v>
      </c>
      <c r="H15" s="3">
        <f>sumif(Luti!$F$2:$F$304,F15,Luti!$J$2:$J$304)</f>
        <v>55</v>
      </c>
      <c r="I15" s="3">
        <f>sumif(Sandown!$F$2:$F$302,F15,Sandown!$J$2:$J$302)</f>
        <v>0</v>
      </c>
      <c r="J15" s="3">
        <f>sumif('RT 10K'!$F$2:$F$300,F15,'RT 10K'!$J$2:$J$300)</f>
        <v>0</v>
      </c>
      <c r="K15" s="3">
        <f>sumif('Manch Half'!$F$2:$F$301,F15,'Manch Half'!$J$2:$J$301)</f>
        <v>0</v>
      </c>
      <c r="L15" s="2">
        <f t="shared" si="2"/>
        <v>55</v>
      </c>
    </row>
    <row r="16">
      <c r="A16" s="1" t="s">
        <v>133</v>
      </c>
      <c r="B16" s="1" t="s">
        <v>134</v>
      </c>
      <c r="C16" s="1" t="s">
        <v>33</v>
      </c>
      <c r="D16" s="1">
        <v>68.0</v>
      </c>
      <c r="E16" s="1" t="s">
        <v>11</v>
      </c>
      <c r="F16" s="6" t="str">
        <f t="shared" si="1"/>
        <v>AnitaTeschekFGSRT</v>
      </c>
      <c r="G16" s="2">
        <f>sumif('Track 5K'!$F$2:$F$301,F16,'Track 5K'!$J$2:$J$301)</f>
        <v>0</v>
      </c>
      <c r="H16" s="3">
        <f>sumif(Luti!$F$2:$F$304,F16,Luti!$J$2:$J$304)</f>
        <v>50</v>
      </c>
      <c r="I16" s="3">
        <f>sumif(Sandown!$F$2:$F$302,F16,Sandown!$J$2:$J$302)</f>
        <v>0</v>
      </c>
      <c r="J16" s="3">
        <f>sumif('RT 10K'!$F$2:$F$300,F16,'RT 10K'!$J$2:$J$300)</f>
        <v>0</v>
      </c>
      <c r="K16" s="3">
        <f>sumif('Manch Half'!$F$2:$F$301,F16,'Manch Half'!$J$2:$J$301)</f>
        <v>0</v>
      </c>
      <c r="L16" s="2">
        <f t="shared" si="2"/>
        <v>50</v>
      </c>
    </row>
    <row r="17">
      <c r="A17" s="1" t="s">
        <v>141</v>
      </c>
      <c r="B17" s="1" t="s">
        <v>142</v>
      </c>
      <c r="C17" s="1" t="s">
        <v>33</v>
      </c>
      <c r="D17" s="1">
        <v>65.0</v>
      </c>
      <c r="E17" s="1" t="s">
        <v>9</v>
      </c>
      <c r="F17" s="6" t="str">
        <f t="shared" si="1"/>
        <v>MarieParizoFUVRC</v>
      </c>
      <c r="G17" s="2">
        <f>sumif('Track 5K'!$F$2:$F$301,F17,'Track 5K'!$J$2:$J$301)</f>
        <v>0</v>
      </c>
      <c r="H17" s="3">
        <f>sumif(Luti!$F$2:$F$304,F17,Luti!$J$2:$J$304)</f>
        <v>0</v>
      </c>
      <c r="I17" s="3">
        <f>sumif(Sandown!$F$2:$F$302,F17,Sandown!$J$2:$J$302)</f>
        <v>0</v>
      </c>
      <c r="J17" s="3">
        <f>sumif('RT 10K'!$F$2:$F$300,F17,'RT 10K'!$J$2:$J$300)</f>
        <v>45</v>
      </c>
      <c r="K17" s="3">
        <f>sumif('Manch Half'!$F$2:$F$301,F17,'Manch Half'!$J$2:$J$301)</f>
        <v>0</v>
      </c>
      <c r="L17" s="2">
        <f t="shared" si="2"/>
        <v>45</v>
      </c>
    </row>
    <row r="18">
      <c r="A18" s="1" t="s">
        <v>93</v>
      </c>
      <c r="B18" s="1" t="s">
        <v>165</v>
      </c>
      <c r="C18" s="1" t="s">
        <v>33</v>
      </c>
      <c r="D18" s="1">
        <v>62.0</v>
      </c>
      <c r="E18" s="1" t="s">
        <v>10</v>
      </c>
      <c r="F18" s="6" t="str">
        <f t="shared" si="1"/>
        <v>DonnaDostieFMILL</v>
      </c>
      <c r="G18" s="2">
        <f>sumif('Track 5K'!$F$2:$F$301,F18,'Track 5K'!$J$2:$J$301)</f>
        <v>0</v>
      </c>
      <c r="H18" s="3">
        <f>sumif(Luti!$F$2:$F$304,F18,Luti!$J$2:$J$304)</f>
        <v>0</v>
      </c>
      <c r="I18" s="3">
        <f>sumif(Sandown!$F$2:$F$302,F18,Sandown!$J$2:$J$302)</f>
        <v>0</v>
      </c>
      <c r="J18" s="3">
        <f>sumif('RT 10K'!$F$2:$F$300,F18,'RT 10K'!$J$2:$J$300)</f>
        <v>0</v>
      </c>
      <c r="K18" s="3">
        <f>sumif('Manch Half'!$F$2:$F$301,F18,'Manch Half'!$J$2:$J$301)</f>
        <v>27.5</v>
      </c>
      <c r="L18" s="2">
        <f t="shared" si="2"/>
        <v>27.5</v>
      </c>
    </row>
    <row r="19">
      <c r="A19" s="1" t="s">
        <v>52</v>
      </c>
      <c r="B19" s="1" t="s">
        <v>171</v>
      </c>
      <c r="C19" s="1" t="s">
        <v>33</v>
      </c>
      <c r="D19" s="1">
        <v>62.0</v>
      </c>
      <c r="E19" s="1" t="s">
        <v>7</v>
      </c>
      <c r="F19" s="6" t="str">
        <f t="shared" si="1"/>
        <v>PriscillaFlynnFGCS</v>
      </c>
      <c r="G19" s="2">
        <f>sumif('Track 5K'!$F$2:$F$301,F19,'Track 5K'!$J$2:$J$301)</f>
        <v>0</v>
      </c>
      <c r="H19" s="3">
        <f>sumif(Luti!$F$2:$F$304,F19,Luti!$J$2:$J$304)</f>
        <v>0</v>
      </c>
      <c r="I19" s="3">
        <f>sumif(Sandown!$F$2:$F$302,F19,Sandown!$J$2:$J$302)</f>
        <v>0</v>
      </c>
      <c r="J19" s="3">
        <f>sumif('RT 10K'!$F$2:$F$300,F19,'RT 10K'!$J$2:$J$300)</f>
        <v>0</v>
      </c>
      <c r="K19" s="3">
        <f>sumif('Manch Half'!$F$2:$F$301,F19,'Manch Half'!$J$2:$J$301)</f>
        <v>25</v>
      </c>
      <c r="L19" s="2">
        <f t="shared" si="2"/>
        <v>25</v>
      </c>
    </row>
    <row r="20">
      <c r="A20" s="1" t="s">
        <v>147</v>
      </c>
      <c r="B20" s="1" t="s">
        <v>203</v>
      </c>
      <c r="C20" s="1" t="s">
        <v>33</v>
      </c>
      <c r="D20" s="1">
        <v>61.0</v>
      </c>
      <c r="E20" s="1" t="s">
        <v>10</v>
      </c>
      <c r="F20" s="6" t="str">
        <f t="shared" si="1"/>
        <v>BethDroletteFMILL</v>
      </c>
      <c r="G20" s="2">
        <f>sumif('Track 5K'!$F$2:$F$301,F20,'Track 5K'!$J$2:$J$301)</f>
        <v>0</v>
      </c>
      <c r="H20" s="3">
        <f>sumif(Luti!$F$2:$F$304,F20,Luti!$J$2:$J$304)</f>
        <v>0</v>
      </c>
      <c r="I20" s="3">
        <f>sumif(Sandown!$F$2:$F$302,F20,Sandown!$J$2:$J$302)</f>
        <v>0</v>
      </c>
      <c r="J20" s="3">
        <f>sumif('RT 10K'!$F$2:$F$300,F20,'RT 10K'!$J$2:$J$300)</f>
        <v>0</v>
      </c>
      <c r="K20" s="3">
        <f>sumif('Manch Half'!$F$2:$F$301,F20,'Manch Half'!$J$2:$J$301)</f>
        <v>17.5</v>
      </c>
      <c r="L20" s="2">
        <f t="shared" si="2"/>
        <v>17.5</v>
      </c>
    </row>
    <row r="21">
      <c r="A21" s="1" t="s">
        <v>210</v>
      </c>
      <c r="B21" s="1" t="s">
        <v>211</v>
      </c>
      <c r="C21" s="1" t="s">
        <v>33</v>
      </c>
      <c r="D21" s="1">
        <v>61.0</v>
      </c>
      <c r="E21" s="1" t="s">
        <v>10</v>
      </c>
      <c r="F21" s="6" t="str">
        <f t="shared" si="1"/>
        <v>CharlaStevensFMILL</v>
      </c>
      <c r="G21" s="2">
        <f>sumif('Track 5K'!$F$2:$F$301,F21,'Track 5K'!$J$2:$J$301)</f>
        <v>15</v>
      </c>
      <c r="H21" s="3">
        <f>sumif(Luti!$F$2:$F$304,F21,Luti!$J$2:$J$304)</f>
        <v>0</v>
      </c>
      <c r="I21" s="3">
        <f>sumif(Sandown!$F$2:$F$302,F21,Sandown!$J$2:$J$302)</f>
        <v>0</v>
      </c>
      <c r="J21" s="3">
        <f>sumif('RT 10K'!$F$2:$F$300,F21,'RT 10K'!$J$2:$J$300)</f>
        <v>0</v>
      </c>
      <c r="K21" s="3">
        <f>sumif('Manch Half'!$F$2:$F$301,F21,'Manch Half'!$J$2:$J$301)</f>
        <v>0</v>
      </c>
      <c r="L21" s="2">
        <f t="shared" si="2"/>
        <v>15</v>
      </c>
    </row>
    <row r="22">
      <c r="A22" s="1" t="s">
        <v>220</v>
      </c>
      <c r="B22" s="1" t="s">
        <v>221</v>
      </c>
      <c r="C22" s="1" t="s">
        <v>33</v>
      </c>
      <c r="D22" s="1">
        <v>63.0</v>
      </c>
      <c r="E22" s="1" t="s">
        <v>10</v>
      </c>
      <c r="F22" s="6" t="str">
        <f t="shared" si="1"/>
        <v>JaneSlaytonFMILL</v>
      </c>
      <c r="G22" s="2">
        <f>sumif('Track 5K'!$F$2:$F$301,F22,'Track 5K'!$J$2:$J$301)</f>
        <v>0.5859375</v>
      </c>
      <c r="H22" s="3">
        <f>sumif(Luti!$F$2:$F$304,F22,Luti!$J$2:$J$304)</f>
        <v>0</v>
      </c>
      <c r="I22" s="3">
        <f>sumif(Sandown!$F$2:$F$302,F22,Sandown!$J$2:$J$302)</f>
        <v>0</v>
      </c>
      <c r="J22" s="3">
        <f>sumif('RT 10K'!$F$2:$F$300,F22,'RT 10K'!$J$2:$J$300)</f>
        <v>12.5</v>
      </c>
      <c r="K22" s="3">
        <f>sumif('Manch Half'!$F$2:$F$301,F22,'Manch Half'!$J$2:$J$301)</f>
        <v>0</v>
      </c>
      <c r="L22" s="2">
        <f t="shared" si="2"/>
        <v>13.0859375</v>
      </c>
    </row>
    <row r="23">
      <c r="A23" s="1" t="s">
        <v>224</v>
      </c>
      <c r="B23" s="1" t="s">
        <v>225</v>
      </c>
      <c r="C23" s="1" t="s">
        <v>33</v>
      </c>
      <c r="D23" s="1">
        <v>60.0</v>
      </c>
      <c r="E23" s="1" t="s">
        <v>10</v>
      </c>
      <c r="F23" s="6" t="str">
        <f t="shared" si="1"/>
        <v>BonnieRobertsFMILL</v>
      </c>
      <c r="G23" s="2">
        <f>sumif('Track 5K'!$F$2:$F$301,F23,'Track 5K'!$J$2:$J$301)</f>
        <v>0</v>
      </c>
      <c r="H23" s="3">
        <f>sumif(Luti!$F$2:$F$304,F23,Luti!$J$2:$J$304)</f>
        <v>0</v>
      </c>
      <c r="I23" s="3">
        <f>sumif(Sandown!$F$2:$F$302,F23,Sandown!$J$2:$J$302)</f>
        <v>11.875</v>
      </c>
      <c r="J23" s="3">
        <f>sumif('RT 10K'!$F$2:$F$300,F23,'RT 10K'!$J$2:$J$300)</f>
        <v>0</v>
      </c>
      <c r="K23" s="3">
        <f>sumif('Manch Half'!$F$2:$F$301,F23,'Manch Half'!$J$2:$J$301)</f>
        <v>0</v>
      </c>
      <c r="L23" s="2">
        <f t="shared" si="2"/>
        <v>11.875</v>
      </c>
    </row>
    <row r="24">
      <c r="A24" s="1" t="s">
        <v>228</v>
      </c>
      <c r="B24" s="1" t="s">
        <v>229</v>
      </c>
      <c r="C24" s="1" t="s">
        <v>33</v>
      </c>
      <c r="D24" s="1">
        <v>61.0</v>
      </c>
      <c r="E24" s="1" t="s">
        <v>11</v>
      </c>
      <c r="F24" s="6" t="str">
        <f t="shared" si="1"/>
        <v>SherrieGibsonFGSRT</v>
      </c>
      <c r="G24" s="2">
        <f>sumif('Track 5K'!$F$2:$F$301,F24,'Track 5K'!$J$2:$J$301)</f>
        <v>0</v>
      </c>
      <c r="H24" s="3">
        <f>sumif(Luti!$F$2:$F$304,F24,Luti!$J$2:$J$304)</f>
        <v>11.875</v>
      </c>
      <c r="I24" s="3">
        <f>sumif(Sandown!$F$2:$F$302,F24,Sandown!$J$2:$J$302)</f>
        <v>0</v>
      </c>
      <c r="J24" s="3">
        <f>sumif('RT 10K'!$F$2:$F$300,F24,'RT 10K'!$J$2:$J$300)</f>
        <v>0</v>
      </c>
      <c r="K24" s="3">
        <f>sumif('Manch Half'!$F$2:$F$301,F24,'Manch Half'!$J$2:$J$301)</f>
        <v>0</v>
      </c>
      <c r="L24" s="2">
        <f t="shared" si="2"/>
        <v>11.875</v>
      </c>
    </row>
    <row r="25">
      <c r="A25" s="1" t="s">
        <v>226</v>
      </c>
      <c r="B25" s="1" t="s">
        <v>227</v>
      </c>
      <c r="C25" s="1" t="s">
        <v>33</v>
      </c>
      <c r="D25" s="1">
        <v>63.0</v>
      </c>
      <c r="E25" s="1" t="s">
        <v>10</v>
      </c>
      <c r="F25" s="6" t="str">
        <f t="shared" si="1"/>
        <v>NanciSiroisFMILL</v>
      </c>
      <c r="G25" s="2">
        <f>sumif('Track 5K'!$F$2:$F$301,F25,'Track 5K'!$J$2:$J$301)</f>
        <v>11.875</v>
      </c>
      <c r="H25" s="3">
        <f>sumif(Luti!$F$2:$F$304,F25,Luti!$J$2:$J$304)</f>
        <v>0</v>
      </c>
      <c r="I25" s="3">
        <f>sumif(Sandown!$F$2:$F$302,F25,Sandown!$J$2:$J$302)</f>
        <v>0</v>
      </c>
      <c r="J25" s="3">
        <f>sumif('RT 10K'!$F$2:$F$300,F25,'RT 10K'!$J$2:$J$300)</f>
        <v>0</v>
      </c>
      <c r="K25" s="3">
        <f>sumif('Manch Half'!$F$2:$F$301,F25,'Manch Half'!$J$2:$J$301)</f>
        <v>0</v>
      </c>
      <c r="L25" s="2">
        <f t="shared" si="2"/>
        <v>11.875</v>
      </c>
    </row>
    <row r="26">
      <c r="A26" s="1" t="s">
        <v>266</v>
      </c>
      <c r="B26" s="1" t="s">
        <v>267</v>
      </c>
      <c r="C26" s="1" t="s">
        <v>33</v>
      </c>
      <c r="D26" s="1">
        <v>62.0</v>
      </c>
      <c r="E26" s="1" t="s">
        <v>10</v>
      </c>
      <c r="F26" s="6" t="str">
        <f t="shared" si="1"/>
        <v>KandyFredetteFMILL</v>
      </c>
      <c r="G26" s="2">
        <f>sumif('Track 5K'!$F$2:$F$301,F26,'Track 5K'!$J$2:$J$301)</f>
        <v>1.875</v>
      </c>
      <c r="H26" s="3">
        <f>sumif(Luti!$F$2:$F$304,F26,Luti!$J$2:$J$304)</f>
        <v>0</v>
      </c>
      <c r="I26" s="3">
        <f>sumif(Sandown!$F$2:$F$302,F26,Sandown!$J$2:$J$302)</f>
        <v>0</v>
      </c>
      <c r="J26" s="3">
        <f>sumif('RT 10K'!$F$2:$F$300,F26,'RT 10K'!$J$2:$J$300)</f>
        <v>0</v>
      </c>
      <c r="K26" s="3">
        <f>sumif('Manch Half'!$F$2:$F$301,F26,'Manch Half'!$J$2:$J$301)</f>
        <v>5.9375</v>
      </c>
      <c r="L26" s="2">
        <f t="shared" si="2"/>
        <v>7.8125</v>
      </c>
    </row>
    <row r="27">
      <c r="A27" s="1" t="s">
        <v>268</v>
      </c>
      <c r="B27" s="1" t="s">
        <v>113</v>
      </c>
      <c r="C27" s="1" t="s">
        <v>33</v>
      </c>
      <c r="D27" s="1">
        <v>65.0</v>
      </c>
      <c r="E27" s="1" t="s">
        <v>8</v>
      </c>
      <c r="F27" s="6" t="str">
        <f t="shared" si="1"/>
        <v>BeverlySomogieFGDTC</v>
      </c>
      <c r="G27" s="2">
        <f>sumif('Track 5K'!$F$2:$F$301,F27,'Track 5K'!$J$2:$J$301)</f>
        <v>0</v>
      </c>
      <c r="H27" s="3">
        <f>sumif(Luti!$F$2:$F$304,F27,Luti!$J$2:$J$304)</f>
        <v>7.5</v>
      </c>
      <c r="I27" s="3">
        <f>sumif(Sandown!$F$2:$F$302,F27,Sandown!$J$2:$J$302)</f>
        <v>0</v>
      </c>
      <c r="J27" s="3">
        <f>sumif('RT 10K'!$F$2:$F$300,F27,'RT 10K'!$J$2:$J$300)</f>
        <v>0</v>
      </c>
      <c r="K27" s="3">
        <f>sumif('Manch Half'!$F$2:$F$301,F27,'Manch Half'!$J$2:$J$301)</f>
        <v>0</v>
      </c>
      <c r="L27" s="2">
        <f t="shared" si="2"/>
        <v>7.5</v>
      </c>
    </row>
    <row r="28">
      <c r="A28" s="1" t="s">
        <v>288</v>
      </c>
      <c r="B28" s="1" t="s">
        <v>289</v>
      </c>
      <c r="C28" s="1" t="s">
        <v>33</v>
      </c>
      <c r="D28" s="1">
        <v>61.0</v>
      </c>
      <c r="E28" s="1" t="s">
        <v>10</v>
      </c>
      <c r="F28" s="6" t="str">
        <f t="shared" si="1"/>
        <v>PennySullivanFMILL</v>
      </c>
      <c r="G28" s="2">
        <f>sumif('Track 5K'!$F$2:$F$301,F28,'Track 5K'!$J$2:$J$301)</f>
        <v>0</v>
      </c>
      <c r="H28" s="3">
        <f>sumif(Luti!$F$2:$F$304,F28,Luti!$J$2:$J$304)</f>
        <v>0</v>
      </c>
      <c r="I28" s="3">
        <f>sumif(Sandown!$F$2:$F$302,F28,Sandown!$J$2:$J$302)</f>
        <v>0</v>
      </c>
      <c r="J28" s="3">
        <f>sumif('RT 10K'!$F$2:$F$300,F28,'RT 10K'!$J$2:$J$300)</f>
        <v>0</v>
      </c>
      <c r="K28" s="3">
        <f>sumif('Manch Half'!$F$2:$F$301,F28,'Manch Half'!$J$2:$J$301)</f>
        <v>5.3125</v>
      </c>
      <c r="L28" s="2">
        <f t="shared" si="2"/>
        <v>5.3125</v>
      </c>
    </row>
    <row r="29">
      <c r="A29" s="1" t="s">
        <v>170</v>
      </c>
      <c r="B29" s="1" t="s">
        <v>291</v>
      </c>
      <c r="C29" s="1" t="s">
        <v>33</v>
      </c>
      <c r="D29" s="1">
        <v>60.0</v>
      </c>
      <c r="E29" s="1" t="s">
        <v>10</v>
      </c>
      <c r="F29" s="6" t="str">
        <f t="shared" si="1"/>
        <v>DianeHartshornFMILL</v>
      </c>
      <c r="G29" s="2">
        <f>sumif('Track 5K'!$F$2:$F$301,F29,'Track 5K'!$J$2:$J$301)</f>
        <v>0</v>
      </c>
      <c r="H29" s="3">
        <f>sumif(Luti!$F$2:$F$304,F29,Luti!$J$2:$J$304)</f>
        <v>0</v>
      </c>
      <c r="I29" s="3">
        <f>sumif(Sandown!$F$2:$F$302,F29,Sandown!$J$2:$J$302)</f>
        <v>0</v>
      </c>
      <c r="J29" s="3">
        <f>sumif('RT 10K'!$F$2:$F$300,F29,'RT 10K'!$J$2:$J$300)</f>
        <v>0</v>
      </c>
      <c r="K29" s="3">
        <f>sumif('Manch Half'!$F$2:$F$301,F29,'Manch Half'!$J$2:$J$301)</f>
        <v>5</v>
      </c>
      <c r="L29" s="2">
        <f t="shared" si="2"/>
        <v>5</v>
      </c>
    </row>
    <row r="30">
      <c r="A30" s="1" t="s">
        <v>292</v>
      </c>
      <c r="B30" s="1" t="s">
        <v>160</v>
      </c>
      <c r="C30" s="1" t="s">
        <v>33</v>
      </c>
      <c r="D30" s="1">
        <v>62.0</v>
      </c>
      <c r="E30" s="1" t="s">
        <v>8</v>
      </c>
      <c r="F30" s="6" t="str">
        <f t="shared" si="1"/>
        <v>AudreyFarnsworthFGDTC</v>
      </c>
      <c r="G30" s="2">
        <f>sumif('Track 5K'!$F$2:$F$301,F30,'Track 5K'!$J$2:$J$301)</f>
        <v>4.6875</v>
      </c>
      <c r="H30" s="3">
        <f>sumif(Luti!$F$2:$F$304,F30,Luti!$J$2:$J$304)</f>
        <v>0</v>
      </c>
      <c r="I30" s="3">
        <f>sumif(Sandown!$F$2:$F$302,F30,Sandown!$J$2:$J$302)</f>
        <v>0</v>
      </c>
      <c r="J30" s="3">
        <f>sumif('RT 10K'!$F$2:$F$300,F30,'RT 10K'!$J$2:$J$300)</f>
        <v>0</v>
      </c>
      <c r="K30" s="3">
        <f>sumif('Manch Half'!$F$2:$F$301,F30,'Manch Half'!$J$2:$J$301)</f>
        <v>0</v>
      </c>
      <c r="L30" s="2">
        <f t="shared" si="2"/>
        <v>4.6875</v>
      </c>
    </row>
    <row r="31">
      <c r="A31" s="1" t="s">
        <v>222</v>
      </c>
      <c r="B31" s="1" t="s">
        <v>303</v>
      </c>
      <c r="C31" s="1" t="s">
        <v>33</v>
      </c>
      <c r="D31" s="1">
        <v>61.0</v>
      </c>
      <c r="E31" s="1" t="s">
        <v>7</v>
      </c>
      <c r="F31" s="6" t="str">
        <f t="shared" si="1"/>
        <v>AllisonRichardsFGCS</v>
      </c>
      <c r="G31" s="2">
        <f>sumif('Track 5K'!$F$2:$F$301,F31,'Track 5K'!$J$2:$J$301)</f>
        <v>3.4375</v>
      </c>
      <c r="H31" s="3">
        <f>sumif(Luti!$F$2:$F$304,F31,Luti!$J$2:$J$304)</f>
        <v>0</v>
      </c>
      <c r="I31" s="3">
        <f>sumif(Sandown!$F$2:$F$302,F31,Sandown!$J$2:$J$302)</f>
        <v>0</v>
      </c>
      <c r="J31" s="3">
        <f>sumif('RT 10K'!$F$2:$F$300,F31,'RT 10K'!$J$2:$J$300)</f>
        <v>0</v>
      </c>
      <c r="K31" s="3">
        <f>sumif('Manch Half'!$F$2:$F$301,F31,'Manch Half'!$J$2:$J$301)</f>
        <v>0</v>
      </c>
      <c r="L31" s="2">
        <f t="shared" si="2"/>
        <v>3.4375</v>
      </c>
    </row>
    <row r="32">
      <c r="A32" s="1" t="s">
        <v>317</v>
      </c>
      <c r="B32" s="1" t="s">
        <v>318</v>
      </c>
      <c r="C32" s="1" t="s">
        <v>33</v>
      </c>
      <c r="D32" s="1">
        <v>62.0</v>
      </c>
      <c r="E32" s="1" t="s">
        <v>8</v>
      </c>
      <c r="F32" s="6" t="str">
        <f t="shared" si="1"/>
        <v>JennaGrimaldiFGDTC</v>
      </c>
      <c r="G32" s="2">
        <f>sumif('Track 5K'!$F$2:$F$301,F32,'Track 5K'!$J$2:$J$301)</f>
        <v>2.5</v>
      </c>
      <c r="H32" s="3">
        <f>sumif(Luti!$F$2:$F$304,F32,Luti!$J$2:$J$304)</f>
        <v>0</v>
      </c>
      <c r="I32" s="3">
        <f>sumif(Sandown!$F$2:$F$302,F32,Sandown!$J$2:$J$302)</f>
        <v>0</v>
      </c>
      <c r="J32" s="3">
        <f>sumif('RT 10K'!$F$2:$F$300,F32,'RT 10K'!$J$2:$J$300)</f>
        <v>0</v>
      </c>
      <c r="K32" s="3">
        <f>sumif('Manch Half'!$F$2:$F$301,F32,'Manch Half'!$J$2:$J$301)</f>
        <v>0</v>
      </c>
      <c r="L32" s="2">
        <f t="shared" si="2"/>
        <v>2.5</v>
      </c>
    </row>
    <row r="33">
      <c r="A33" s="1" t="s">
        <v>77</v>
      </c>
      <c r="B33" s="1" t="s">
        <v>325</v>
      </c>
      <c r="C33" s="1" t="s">
        <v>33</v>
      </c>
      <c r="D33" s="1">
        <v>61.0</v>
      </c>
      <c r="E33" s="1" t="s">
        <v>8</v>
      </c>
      <c r="F33" s="6" t="str">
        <f t="shared" si="1"/>
        <v>PegLandryFGDTC</v>
      </c>
      <c r="G33" s="2">
        <f>sumif('Track 5K'!$F$2:$F$301,F33,'Track 5K'!$J$2:$J$301)</f>
        <v>2.03125</v>
      </c>
      <c r="H33" s="3">
        <f>sumif(Luti!$F$2:$F$304,F33,Luti!$J$2:$J$304)</f>
        <v>0</v>
      </c>
      <c r="I33" s="3">
        <f>sumif(Sandown!$F$2:$F$302,F33,Sandown!$J$2:$J$302)</f>
        <v>0</v>
      </c>
      <c r="J33" s="3">
        <f>sumif('RT 10K'!$F$2:$F$300,F33,'RT 10K'!$J$2:$J$300)</f>
        <v>0</v>
      </c>
      <c r="K33" s="3">
        <f>sumif('Manch Half'!$F$2:$F$301,F33,'Manch Half'!$J$2:$J$301)</f>
        <v>0</v>
      </c>
      <c r="L33" s="2">
        <f t="shared" si="2"/>
        <v>2.03125</v>
      </c>
    </row>
    <row r="34">
      <c r="A34" s="1" t="s">
        <v>326</v>
      </c>
      <c r="B34" s="1" t="s">
        <v>327</v>
      </c>
      <c r="C34" s="1" t="s">
        <v>33</v>
      </c>
      <c r="D34" s="1">
        <v>60.0</v>
      </c>
      <c r="E34" s="1" t="s">
        <v>13</v>
      </c>
      <c r="F34" s="6" t="str">
        <f t="shared" si="1"/>
        <v>WendyJensenFRA</v>
      </c>
      <c r="G34" s="2">
        <f>sumif('Track 5K'!$F$2:$F$301,F34,'Track 5K'!$J$2:$J$301)</f>
        <v>0</v>
      </c>
      <c r="H34" s="3">
        <f>sumif(Luti!$F$2:$F$304,F34,Luti!$J$2:$J$304)</f>
        <v>1.875</v>
      </c>
      <c r="I34" s="3">
        <f>sumif(Sandown!$F$2:$F$302,F34,Sandown!$J$2:$J$302)</f>
        <v>0</v>
      </c>
      <c r="J34" s="3">
        <f>sumif('RT 10K'!$F$2:$F$300,F34,'RT 10K'!$J$2:$J$300)</f>
        <v>0</v>
      </c>
      <c r="K34" s="3">
        <f>sumif('Manch Half'!$F$2:$F$301,F34,'Manch Half'!$J$2:$J$301)</f>
        <v>0</v>
      </c>
      <c r="L34" s="2">
        <f t="shared" si="2"/>
        <v>1.875</v>
      </c>
    </row>
    <row r="35">
      <c r="A35" s="1" t="s">
        <v>335</v>
      </c>
      <c r="B35" s="1" t="s">
        <v>336</v>
      </c>
      <c r="C35" s="1" t="s">
        <v>33</v>
      </c>
      <c r="D35" s="1">
        <v>64.0</v>
      </c>
      <c r="E35" s="1" t="s">
        <v>10</v>
      </c>
      <c r="F35" s="6" t="str">
        <f t="shared" si="1"/>
        <v>CynthiaJennessFMILL</v>
      </c>
      <c r="G35" s="2">
        <f>sumif('Track 5K'!$F$2:$F$301,F35,'Track 5K'!$J$2:$J$301)</f>
        <v>1.328125</v>
      </c>
      <c r="H35" s="3">
        <f>sumif(Luti!$F$2:$F$304,F35,Luti!$J$2:$J$304)</f>
        <v>0</v>
      </c>
      <c r="I35" s="3">
        <f>sumif(Sandown!$F$2:$F$302,F35,Sandown!$J$2:$J$302)</f>
        <v>0</v>
      </c>
      <c r="J35" s="3">
        <f>sumif('RT 10K'!$F$2:$F$300,F35,'RT 10K'!$J$2:$J$300)</f>
        <v>0</v>
      </c>
      <c r="K35" s="3">
        <f>sumif('Manch Half'!$F$2:$F$301,F35,'Manch Half'!$J$2:$J$301)</f>
        <v>0</v>
      </c>
      <c r="L35" s="2">
        <f t="shared" si="2"/>
        <v>1.328125</v>
      </c>
    </row>
    <row r="36">
      <c r="A36" s="1" t="s">
        <v>355</v>
      </c>
      <c r="B36" s="1" t="s">
        <v>356</v>
      </c>
      <c r="C36" s="1" t="s">
        <v>33</v>
      </c>
      <c r="D36" s="1">
        <v>60.0</v>
      </c>
      <c r="E36" s="1" t="s">
        <v>8</v>
      </c>
      <c r="F36" s="6" t="str">
        <f t="shared" si="1"/>
        <v>CarolynSnyderFGDTC</v>
      </c>
      <c r="G36" s="2">
        <f>sumif('Track 5K'!$F$2:$F$301,F36,'Track 5K'!$J$2:$J$301)</f>
        <v>0.37109375</v>
      </c>
      <c r="H36" s="3">
        <f>sumif(Luti!$F$2:$F$304,F36,Luti!$J$2:$J$304)</f>
        <v>0</v>
      </c>
      <c r="I36" s="3">
        <f>sumif(Sandown!$F$2:$F$302,F36,Sandown!$J$2:$J$302)</f>
        <v>0</v>
      </c>
      <c r="J36" s="3">
        <f>sumif('RT 10K'!$F$2:$F$300,F36,'RT 10K'!$J$2:$J$300)</f>
        <v>0</v>
      </c>
      <c r="K36" s="3">
        <f>sumif('Manch Half'!$F$2:$F$301,F36,'Manch Half'!$J$2:$J$301)</f>
        <v>0</v>
      </c>
      <c r="L36" s="2">
        <f t="shared" si="2"/>
        <v>0.37109375</v>
      </c>
    </row>
    <row r="37">
      <c r="A37" s="1" t="s">
        <v>93</v>
      </c>
      <c r="B37" s="1" t="s">
        <v>359</v>
      </c>
      <c r="C37" s="1" t="s">
        <v>33</v>
      </c>
      <c r="D37" s="1">
        <v>61.0</v>
      </c>
      <c r="E37" s="1" t="s">
        <v>10</v>
      </c>
      <c r="F37" s="6" t="str">
        <f t="shared" si="1"/>
        <v>DonnaAubinFMILL</v>
      </c>
      <c r="G37" s="2">
        <f>sumif('Track 5K'!$F$2:$F$301,F37,'Track 5K'!$J$2:$J$301)</f>
        <v>0.29296875</v>
      </c>
      <c r="H37" s="3">
        <f>sumif(Luti!$F$2:$F$304,F37,Luti!$J$2:$J$304)</f>
        <v>0</v>
      </c>
      <c r="I37" s="3">
        <f>sumif(Sandown!$F$2:$F$302,F37,Sandown!$J$2:$J$302)</f>
        <v>0</v>
      </c>
      <c r="J37" s="3">
        <f>sumif('RT 10K'!$F$2:$F$300,F37,'RT 10K'!$J$2:$J$300)</f>
        <v>0</v>
      </c>
      <c r="K37" s="3">
        <f>sumif('Manch Half'!$F$2:$F$301,F37,'Manch Half'!$J$2:$J$301)</f>
        <v>0</v>
      </c>
      <c r="L37" s="2">
        <f t="shared" si="2"/>
        <v>0.29296875</v>
      </c>
    </row>
    <row r="38">
      <c r="L38" s="2"/>
    </row>
    <row r="39">
      <c r="L39" s="2"/>
    </row>
    <row r="40">
      <c r="L40" s="2"/>
    </row>
    <row r="41">
      <c r="L41" s="2"/>
    </row>
    <row r="42">
      <c r="L42" s="2"/>
    </row>
    <row r="43">
      <c r="L43" s="2"/>
    </row>
    <row r="44">
      <c r="L44" s="2"/>
    </row>
    <row r="45">
      <c r="L45" s="2"/>
    </row>
    <row r="46">
      <c r="L46" s="2"/>
    </row>
    <row r="47">
      <c r="L47" s="2"/>
    </row>
    <row r="48">
      <c r="L48" s="2"/>
    </row>
    <row r="49">
      <c r="L49" s="2"/>
    </row>
    <row r="50">
      <c r="L50" s="2"/>
    </row>
    <row r="51">
      <c r="L51" s="2"/>
    </row>
    <row r="52">
      <c r="L52" s="2"/>
    </row>
    <row r="53">
      <c r="L53" s="2"/>
    </row>
    <row r="54">
      <c r="L54" s="2"/>
    </row>
    <row r="55">
      <c r="L55" s="2"/>
    </row>
    <row r="56">
      <c r="L56" s="2"/>
    </row>
    <row r="57">
      <c r="L57" s="2"/>
    </row>
    <row r="58">
      <c r="L58" s="2"/>
    </row>
    <row r="59">
      <c r="L59" s="2"/>
    </row>
    <row r="60">
      <c r="L60" s="2"/>
    </row>
    <row r="61">
      <c r="L61" s="2"/>
    </row>
    <row r="62">
      <c r="L62" s="2"/>
    </row>
    <row r="63">
      <c r="L63" s="2"/>
    </row>
    <row r="64">
      <c r="L64" s="2"/>
    </row>
    <row r="65">
      <c r="L65" s="2"/>
    </row>
    <row r="66">
      <c r="L66" s="2"/>
    </row>
    <row r="67">
      <c r="L67" s="2"/>
    </row>
    <row r="68">
      <c r="L68" s="2"/>
    </row>
    <row r="69">
      <c r="L69" s="2"/>
    </row>
    <row r="70">
      <c r="L70" s="2"/>
    </row>
    <row r="71">
      <c r="L71" s="2"/>
    </row>
    <row r="72">
      <c r="L72" s="2"/>
    </row>
    <row r="73">
      <c r="L73" s="2"/>
    </row>
    <row r="74">
      <c r="L74" s="2"/>
    </row>
    <row r="75">
      <c r="L75" s="2"/>
    </row>
    <row r="76">
      <c r="L76" s="2"/>
    </row>
    <row r="77">
      <c r="L77" s="2"/>
    </row>
    <row r="78">
      <c r="L78" s="2"/>
    </row>
    <row r="79">
      <c r="L79" s="2"/>
    </row>
    <row r="80">
      <c r="L80" s="2"/>
    </row>
    <row r="81">
      <c r="L81" s="2"/>
    </row>
    <row r="82">
      <c r="L82" s="2"/>
    </row>
    <row r="83">
      <c r="L83" s="2"/>
    </row>
    <row r="84">
      <c r="L84" s="2"/>
    </row>
    <row r="85">
      <c r="L85" s="2"/>
    </row>
    <row r="86">
      <c r="L86" s="2"/>
    </row>
    <row r="87">
      <c r="L87" s="2"/>
    </row>
    <row r="88">
      <c r="L88" s="2"/>
    </row>
    <row r="89">
      <c r="L89" s="2"/>
    </row>
    <row r="90">
      <c r="L90" s="2"/>
    </row>
    <row r="91">
      <c r="L91" s="2"/>
    </row>
    <row r="92">
      <c r="L92" s="2"/>
    </row>
    <row r="93">
      <c r="L93" s="2"/>
    </row>
    <row r="94">
      <c r="L94" s="2"/>
    </row>
    <row r="95">
      <c r="L95" s="2"/>
    </row>
    <row r="96">
      <c r="L96" s="2"/>
    </row>
    <row r="97">
      <c r="L97" s="2"/>
    </row>
    <row r="98">
      <c r="L98" s="2"/>
    </row>
    <row r="99">
      <c r="L99" s="2"/>
    </row>
    <row r="100">
      <c r="L100" s="2"/>
    </row>
    <row r="101">
      <c r="L101" s="2"/>
    </row>
    <row r="102">
      <c r="L102" s="2"/>
    </row>
    <row r="103">
      <c r="L103" s="2"/>
    </row>
    <row r="104">
      <c r="L104" s="2"/>
    </row>
    <row r="105">
      <c r="L105" s="2"/>
    </row>
    <row r="106">
      <c r="L106" s="2"/>
    </row>
    <row r="107">
      <c r="L107" s="2"/>
    </row>
    <row r="108">
      <c r="L108" s="2"/>
    </row>
    <row r="109">
      <c r="L109" s="2"/>
    </row>
    <row r="110">
      <c r="L110" s="2"/>
    </row>
    <row r="111">
      <c r="L111" s="2"/>
    </row>
    <row r="112">
      <c r="L112" s="2"/>
    </row>
    <row r="113">
      <c r="L113" s="2"/>
    </row>
    <row r="114">
      <c r="L114" s="2"/>
    </row>
    <row r="115">
      <c r="L115" s="2"/>
    </row>
    <row r="116">
      <c r="L116" s="2"/>
    </row>
    <row r="117">
      <c r="L117" s="2"/>
    </row>
    <row r="118">
      <c r="L118" s="2"/>
    </row>
    <row r="119">
      <c r="L119" s="2"/>
    </row>
    <row r="120">
      <c r="L120" s="2"/>
    </row>
    <row r="121">
      <c r="L121" s="2"/>
    </row>
    <row r="122">
      <c r="L122" s="2"/>
    </row>
    <row r="123">
      <c r="L123" s="2"/>
    </row>
    <row r="124">
      <c r="L124" s="2"/>
    </row>
    <row r="125">
      <c r="L125" s="2"/>
    </row>
    <row r="126">
      <c r="L126" s="2"/>
    </row>
    <row r="127">
      <c r="L127" s="2"/>
    </row>
    <row r="128">
      <c r="L128" s="2"/>
    </row>
    <row r="129">
      <c r="L129" s="2"/>
    </row>
    <row r="130">
      <c r="L130" s="2"/>
    </row>
    <row r="131">
      <c r="L131" s="2"/>
    </row>
    <row r="132">
      <c r="L132" s="2"/>
    </row>
    <row r="133">
      <c r="L133" s="2"/>
    </row>
    <row r="134">
      <c r="L134" s="2"/>
    </row>
    <row r="135">
      <c r="L135" s="2"/>
    </row>
    <row r="136">
      <c r="L136" s="2"/>
    </row>
    <row r="137">
      <c r="L137" s="2"/>
    </row>
    <row r="138">
      <c r="L138" s="2"/>
    </row>
    <row r="139">
      <c r="L139" s="2"/>
    </row>
    <row r="140">
      <c r="L140" s="2"/>
    </row>
    <row r="141">
      <c r="L141" s="2"/>
    </row>
    <row r="142">
      <c r="L142" s="2"/>
    </row>
    <row r="143">
      <c r="L143" s="2"/>
    </row>
    <row r="144">
      <c r="L144" s="2"/>
    </row>
    <row r="145">
      <c r="L145" s="2"/>
    </row>
    <row r="146">
      <c r="L146" s="2"/>
    </row>
    <row r="147">
      <c r="L147" s="2"/>
    </row>
    <row r="148">
      <c r="L148" s="2"/>
    </row>
    <row r="149">
      <c r="L149" s="2"/>
    </row>
    <row r="150">
      <c r="L150" s="2"/>
    </row>
    <row r="151">
      <c r="L151" s="2"/>
    </row>
    <row r="152">
      <c r="L152" s="2"/>
    </row>
    <row r="153">
      <c r="L153" s="2"/>
    </row>
    <row r="154">
      <c r="L154" s="2"/>
    </row>
    <row r="155">
      <c r="L155" s="2"/>
    </row>
    <row r="156">
      <c r="L156" s="2"/>
    </row>
    <row r="157">
      <c r="L157" s="2"/>
    </row>
    <row r="158">
      <c r="L158" s="2"/>
    </row>
    <row r="159">
      <c r="L159" s="2"/>
    </row>
    <row r="160">
      <c r="L160" s="2"/>
    </row>
    <row r="161">
      <c r="L161" s="2"/>
    </row>
    <row r="162">
      <c r="L162" s="2"/>
    </row>
    <row r="163">
      <c r="L163" s="2"/>
    </row>
    <row r="164">
      <c r="L164" s="2"/>
    </row>
    <row r="165">
      <c r="L165" s="2"/>
    </row>
    <row r="166">
      <c r="L166" s="2"/>
    </row>
    <row r="167">
      <c r="L167" s="2"/>
    </row>
    <row r="168">
      <c r="L168" s="2"/>
    </row>
    <row r="169">
      <c r="L169" s="2"/>
    </row>
    <row r="170">
      <c r="L170" s="2"/>
    </row>
    <row r="171">
      <c r="L171" s="2"/>
    </row>
    <row r="172">
      <c r="L172" s="2"/>
    </row>
    <row r="173">
      <c r="L173" s="2"/>
    </row>
    <row r="174">
      <c r="L174" s="2"/>
    </row>
    <row r="175">
      <c r="L175" s="2"/>
    </row>
    <row r="176">
      <c r="L176" s="2"/>
    </row>
    <row r="177">
      <c r="L177" s="2"/>
    </row>
    <row r="178">
      <c r="L178" s="2"/>
    </row>
    <row r="179">
      <c r="L179" s="2"/>
    </row>
    <row r="180">
      <c r="L180" s="2"/>
    </row>
    <row r="181">
      <c r="L181" s="2"/>
    </row>
    <row r="182">
      <c r="L182" s="2"/>
    </row>
    <row r="183">
      <c r="L183" s="2"/>
    </row>
    <row r="184">
      <c r="L184" s="2"/>
    </row>
    <row r="185">
      <c r="L185" s="2"/>
    </row>
    <row r="186">
      <c r="L186" s="2"/>
    </row>
    <row r="187">
      <c r="L187" s="2"/>
    </row>
    <row r="188">
      <c r="L188" s="2"/>
    </row>
    <row r="189">
      <c r="L189" s="2"/>
    </row>
    <row r="190">
      <c r="L190" s="2"/>
    </row>
    <row r="191">
      <c r="L191" s="2"/>
    </row>
    <row r="192">
      <c r="L192" s="2"/>
    </row>
    <row r="193">
      <c r="L193" s="2"/>
    </row>
    <row r="194">
      <c r="L194" s="2"/>
    </row>
    <row r="195">
      <c r="L195" s="2"/>
    </row>
    <row r="196">
      <c r="L196" s="2"/>
    </row>
    <row r="197">
      <c r="L197" s="2"/>
    </row>
    <row r="198">
      <c r="L198" s="2"/>
    </row>
    <row r="199">
      <c r="L199" s="2"/>
    </row>
    <row r="200">
      <c r="L200" s="2"/>
    </row>
    <row r="201">
      <c r="L201" s="2"/>
    </row>
    <row r="202">
      <c r="L202" s="2"/>
    </row>
    <row r="203">
      <c r="L203" s="2"/>
    </row>
    <row r="204">
      <c r="L204" s="2"/>
    </row>
    <row r="205">
      <c r="L205" s="2"/>
    </row>
    <row r="206">
      <c r="L206" s="2"/>
    </row>
    <row r="207">
      <c r="L207" s="2"/>
    </row>
    <row r="208">
      <c r="L208" s="2"/>
    </row>
    <row r="209">
      <c r="L209" s="2"/>
    </row>
    <row r="210">
      <c r="L210" s="2"/>
    </row>
    <row r="211">
      <c r="L211" s="2"/>
    </row>
    <row r="212">
      <c r="L212" s="2"/>
    </row>
    <row r="213">
      <c r="L213" s="2"/>
    </row>
    <row r="214">
      <c r="L214" s="2"/>
    </row>
    <row r="215">
      <c r="L215" s="2"/>
    </row>
    <row r="216">
      <c r="L216" s="2"/>
    </row>
    <row r="217">
      <c r="L217" s="2"/>
    </row>
    <row r="218">
      <c r="L218" s="2"/>
    </row>
    <row r="219">
      <c r="L219" s="2"/>
    </row>
    <row r="220">
      <c r="L220" s="2"/>
    </row>
    <row r="221">
      <c r="L221" s="2"/>
    </row>
    <row r="222">
      <c r="L222" s="2"/>
    </row>
    <row r="223">
      <c r="L223" s="2"/>
    </row>
    <row r="224">
      <c r="L224" s="2"/>
    </row>
    <row r="225">
      <c r="L225" s="2"/>
    </row>
    <row r="226">
      <c r="L226" s="2"/>
    </row>
    <row r="227">
      <c r="L227" s="2"/>
    </row>
    <row r="228">
      <c r="L228" s="2"/>
    </row>
    <row r="229">
      <c r="L229" s="2"/>
    </row>
    <row r="230">
      <c r="L230" s="2"/>
    </row>
    <row r="231">
      <c r="L231" s="2"/>
    </row>
    <row r="232">
      <c r="L232" s="2"/>
    </row>
    <row r="233">
      <c r="L233" s="2"/>
    </row>
    <row r="234">
      <c r="L234" s="2"/>
    </row>
    <row r="235">
      <c r="L235" s="2"/>
    </row>
    <row r="236">
      <c r="L236" s="2"/>
    </row>
    <row r="237">
      <c r="L237" s="2"/>
    </row>
    <row r="238">
      <c r="L238" s="2"/>
    </row>
    <row r="239">
      <c r="L239" s="2"/>
    </row>
    <row r="240">
      <c r="L240" s="2"/>
    </row>
    <row r="241">
      <c r="L241" s="2"/>
    </row>
    <row r="242">
      <c r="L242" s="2"/>
    </row>
    <row r="243">
      <c r="L243" s="2"/>
    </row>
    <row r="244">
      <c r="L244" s="2"/>
    </row>
    <row r="245">
      <c r="L245" s="2"/>
    </row>
    <row r="246">
      <c r="L246" s="2"/>
    </row>
    <row r="247">
      <c r="L247" s="2"/>
    </row>
    <row r="248">
      <c r="L248" s="2"/>
    </row>
    <row r="249">
      <c r="L249" s="2"/>
    </row>
    <row r="250">
      <c r="L250" s="2"/>
    </row>
    <row r="251">
      <c r="L251" s="2"/>
    </row>
    <row r="252">
      <c r="L252" s="2"/>
    </row>
    <row r="253">
      <c r="L253" s="2"/>
    </row>
    <row r="254">
      <c r="L254" s="2"/>
    </row>
    <row r="255">
      <c r="L255" s="2"/>
    </row>
    <row r="256">
      <c r="L256" s="2"/>
    </row>
    <row r="257">
      <c r="L257" s="2"/>
    </row>
    <row r="258">
      <c r="L258" s="2"/>
    </row>
    <row r="259">
      <c r="L259" s="2"/>
    </row>
    <row r="260">
      <c r="L260" s="2"/>
    </row>
    <row r="261">
      <c r="L261" s="2"/>
    </row>
    <row r="262">
      <c r="L262" s="2"/>
    </row>
    <row r="263">
      <c r="L263" s="2"/>
    </row>
    <row r="264">
      <c r="L264" s="2"/>
    </row>
    <row r="265">
      <c r="L265" s="2"/>
    </row>
    <row r="266">
      <c r="L266" s="2"/>
    </row>
    <row r="267">
      <c r="L267" s="2"/>
    </row>
    <row r="268">
      <c r="L268" s="2"/>
    </row>
    <row r="269">
      <c r="L269" s="2"/>
    </row>
    <row r="270">
      <c r="L270" s="2"/>
    </row>
    <row r="271">
      <c r="L271" s="2"/>
    </row>
    <row r="272">
      <c r="L272" s="2"/>
    </row>
    <row r="273">
      <c r="L273" s="2"/>
    </row>
    <row r="274">
      <c r="L274" s="2"/>
    </row>
    <row r="275">
      <c r="L275" s="2"/>
    </row>
    <row r="276">
      <c r="L276" s="2"/>
    </row>
    <row r="277">
      <c r="L277" s="2"/>
    </row>
    <row r="278">
      <c r="L278" s="2"/>
    </row>
    <row r="279">
      <c r="L279" s="2"/>
    </row>
    <row r="280">
      <c r="L280" s="2"/>
    </row>
    <row r="281">
      <c r="L281" s="2"/>
    </row>
    <row r="282">
      <c r="L282" s="2"/>
    </row>
    <row r="283">
      <c r="L283" s="2"/>
    </row>
    <row r="284">
      <c r="L284" s="2"/>
    </row>
    <row r="285">
      <c r="L285" s="2"/>
    </row>
    <row r="286">
      <c r="L286" s="2"/>
    </row>
    <row r="287">
      <c r="L287" s="2"/>
    </row>
    <row r="288">
      <c r="L288" s="2"/>
    </row>
    <row r="289">
      <c r="L289" s="2"/>
    </row>
    <row r="290">
      <c r="L290" s="2"/>
    </row>
    <row r="291">
      <c r="L291" s="2"/>
    </row>
    <row r="292">
      <c r="L292" s="2"/>
    </row>
    <row r="293">
      <c r="L293" s="2"/>
    </row>
    <row r="294">
      <c r="L294" s="2"/>
    </row>
    <row r="295">
      <c r="L295" s="2"/>
    </row>
    <row r="296">
      <c r="L296" s="2"/>
    </row>
    <row r="297">
      <c r="L297" s="2"/>
    </row>
    <row r="298">
      <c r="L298" s="2"/>
    </row>
    <row r="299">
      <c r="L299" s="2"/>
    </row>
    <row r="300">
      <c r="L300" s="2"/>
    </row>
    <row r="301">
      <c r="L301" s="2"/>
    </row>
    <row r="302">
      <c r="L302" s="2"/>
    </row>
    <row r="303">
      <c r="L303" s="2"/>
    </row>
    <row r="304">
      <c r="L304" s="2"/>
    </row>
    <row r="305">
      <c r="L305" s="2"/>
    </row>
    <row r="306">
      <c r="L306" s="2"/>
    </row>
    <row r="307">
      <c r="L307" s="2"/>
    </row>
    <row r="308">
      <c r="L308" s="2"/>
    </row>
    <row r="309">
      <c r="L309" s="2"/>
    </row>
    <row r="310">
      <c r="L310" s="2"/>
    </row>
    <row r="311">
      <c r="L311" s="2"/>
    </row>
    <row r="312">
      <c r="L312" s="2"/>
    </row>
    <row r="313">
      <c r="L313" s="2"/>
    </row>
    <row r="314">
      <c r="L314" s="2"/>
    </row>
    <row r="315">
      <c r="L315" s="2"/>
    </row>
    <row r="316">
      <c r="L316" s="2"/>
    </row>
    <row r="317">
      <c r="L317" s="2"/>
    </row>
    <row r="318">
      <c r="L318" s="2"/>
    </row>
    <row r="319">
      <c r="L319" s="2"/>
    </row>
    <row r="320">
      <c r="L320" s="2"/>
    </row>
    <row r="321">
      <c r="L321" s="2"/>
    </row>
    <row r="322">
      <c r="L322" s="2"/>
    </row>
    <row r="323">
      <c r="L323" s="2"/>
    </row>
    <row r="324">
      <c r="L324" s="2"/>
    </row>
    <row r="325">
      <c r="L325" s="2"/>
    </row>
    <row r="326">
      <c r="L326" s="2"/>
    </row>
    <row r="327">
      <c r="L327" s="2"/>
    </row>
    <row r="328">
      <c r="L328" s="2"/>
    </row>
    <row r="329">
      <c r="L329" s="2"/>
    </row>
    <row r="330">
      <c r="L330" s="2"/>
    </row>
    <row r="331">
      <c r="L331" s="2"/>
    </row>
    <row r="332">
      <c r="L332" s="2"/>
    </row>
    <row r="333">
      <c r="L333" s="2"/>
    </row>
    <row r="334">
      <c r="L334" s="2"/>
    </row>
    <row r="335">
      <c r="L335" s="2"/>
    </row>
    <row r="336">
      <c r="L336" s="2"/>
    </row>
    <row r="337">
      <c r="L337" s="2"/>
    </row>
    <row r="338">
      <c r="L338" s="2"/>
    </row>
    <row r="339">
      <c r="L339" s="2"/>
    </row>
    <row r="340">
      <c r="L340" s="2"/>
    </row>
    <row r="341">
      <c r="L341" s="2"/>
    </row>
    <row r="342">
      <c r="L342" s="2"/>
    </row>
    <row r="343">
      <c r="L343" s="2"/>
    </row>
    <row r="344">
      <c r="L344" s="2"/>
    </row>
    <row r="345">
      <c r="L345" s="2"/>
    </row>
    <row r="346">
      <c r="L346" s="2"/>
    </row>
    <row r="347">
      <c r="L347" s="2"/>
    </row>
    <row r="348">
      <c r="L348" s="2"/>
    </row>
    <row r="349">
      <c r="L349" s="2"/>
    </row>
    <row r="350">
      <c r="L350" s="2"/>
    </row>
    <row r="351">
      <c r="L351" s="2"/>
    </row>
    <row r="352">
      <c r="L352" s="2"/>
    </row>
    <row r="353">
      <c r="L353" s="2"/>
    </row>
    <row r="354">
      <c r="L354" s="2"/>
    </row>
    <row r="355">
      <c r="L355" s="2"/>
    </row>
    <row r="356">
      <c r="L356" s="2"/>
    </row>
    <row r="357">
      <c r="L357" s="2"/>
    </row>
    <row r="358">
      <c r="L358" s="2"/>
    </row>
    <row r="359">
      <c r="L359" s="2"/>
    </row>
    <row r="360">
      <c r="L360" s="2"/>
    </row>
    <row r="361">
      <c r="L361" s="2"/>
    </row>
    <row r="362">
      <c r="L362" s="2"/>
    </row>
    <row r="363">
      <c r="L363" s="2"/>
    </row>
    <row r="364">
      <c r="L364" s="2"/>
    </row>
    <row r="365">
      <c r="L365" s="2"/>
    </row>
    <row r="366">
      <c r="L366" s="2"/>
    </row>
    <row r="367">
      <c r="L367" s="2"/>
    </row>
    <row r="368">
      <c r="L368" s="2"/>
    </row>
    <row r="369">
      <c r="L369" s="2"/>
    </row>
    <row r="370">
      <c r="L370" s="2"/>
    </row>
    <row r="371">
      <c r="L371" s="2"/>
    </row>
    <row r="372">
      <c r="L372" s="2"/>
    </row>
    <row r="373">
      <c r="L373" s="2"/>
    </row>
    <row r="374">
      <c r="L374" s="2"/>
    </row>
    <row r="375">
      <c r="L375" s="2"/>
    </row>
    <row r="376">
      <c r="L376" s="2"/>
    </row>
    <row r="377">
      <c r="L377" s="2"/>
    </row>
    <row r="378">
      <c r="L378" s="2"/>
    </row>
    <row r="379">
      <c r="L379" s="2"/>
    </row>
    <row r="380">
      <c r="L380" s="2"/>
    </row>
    <row r="381">
      <c r="L381" s="2"/>
    </row>
    <row r="382">
      <c r="L382" s="2"/>
    </row>
    <row r="383">
      <c r="L383" s="2"/>
    </row>
    <row r="384">
      <c r="L384" s="2"/>
    </row>
    <row r="385">
      <c r="L385" s="2"/>
    </row>
    <row r="386">
      <c r="L386" s="2"/>
    </row>
    <row r="387">
      <c r="L387" s="2"/>
    </row>
    <row r="388">
      <c r="L388" s="2"/>
    </row>
    <row r="389">
      <c r="L389" s="2"/>
    </row>
    <row r="390">
      <c r="L390" s="2"/>
    </row>
    <row r="391">
      <c r="L391" s="2"/>
    </row>
    <row r="392">
      <c r="L392" s="2"/>
    </row>
    <row r="393">
      <c r="L393" s="2"/>
    </row>
    <row r="394">
      <c r="L394" s="2"/>
    </row>
    <row r="395">
      <c r="L395" s="2"/>
    </row>
    <row r="396">
      <c r="L396" s="2"/>
    </row>
    <row r="397">
      <c r="L397" s="2"/>
    </row>
    <row r="398">
      <c r="L398" s="2"/>
    </row>
    <row r="399">
      <c r="L399" s="2"/>
    </row>
    <row r="400">
      <c r="L400" s="2"/>
    </row>
    <row r="401">
      <c r="L401" s="2"/>
    </row>
    <row r="402">
      <c r="L402" s="2"/>
    </row>
    <row r="403">
      <c r="L403" s="2"/>
    </row>
    <row r="404">
      <c r="L404" s="2"/>
    </row>
    <row r="405">
      <c r="L405" s="2"/>
    </row>
    <row r="406">
      <c r="L406" s="2"/>
    </row>
    <row r="407">
      <c r="L407" s="2"/>
    </row>
    <row r="408">
      <c r="L408" s="2"/>
    </row>
    <row r="409">
      <c r="L409" s="2"/>
    </row>
    <row r="410">
      <c r="L410" s="2"/>
    </row>
    <row r="411">
      <c r="L411" s="2"/>
    </row>
    <row r="412">
      <c r="L412" s="2"/>
    </row>
    <row r="413">
      <c r="L413" s="2"/>
    </row>
    <row r="414">
      <c r="L414" s="2"/>
    </row>
    <row r="415">
      <c r="L415" s="2"/>
    </row>
    <row r="416">
      <c r="L416" s="2"/>
    </row>
    <row r="417">
      <c r="L417" s="2"/>
    </row>
    <row r="418">
      <c r="L418" s="2"/>
    </row>
    <row r="419">
      <c r="L419" s="2"/>
    </row>
    <row r="420">
      <c r="L420" s="2"/>
    </row>
    <row r="421">
      <c r="L421" s="2"/>
    </row>
    <row r="422">
      <c r="L422" s="2"/>
    </row>
    <row r="423">
      <c r="L423" s="2"/>
    </row>
    <row r="424">
      <c r="L424" s="2"/>
    </row>
    <row r="425">
      <c r="L425" s="2"/>
    </row>
    <row r="426">
      <c r="L426" s="2"/>
    </row>
    <row r="427">
      <c r="L427" s="2"/>
    </row>
    <row r="428">
      <c r="L428" s="2"/>
    </row>
    <row r="429">
      <c r="L429" s="2"/>
    </row>
    <row r="430">
      <c r="L430" s="2"/>
    </row>
    <row r="431">
      <c r="L431" s="2"/>
    </row>
    <row r="432">
      <c r="L432" s="2"/>
    </row>
    <row r="433">
      <c r="L433" s="2"/>
    </row>
    <row r="434">
      <c r="L434" s="2"/>
    </row>
    <row r="435">
      <c r="L435" s="2"/>
    </row>
    <row r="436">
      <c r="L436" s="2"/>
    </row>
    <row r="437">
      <c r="L437" s="2"/>
    </row>
    <row r="438">
      <c r="L438" s="2"/>
    </row>
    <row r="439">
      <c r="L439" s="2"/>
    </row>
    <row r="440">
      <c r="L440" s="2"/>
    </row>
    <row r="441">
      <c r="L441" s="2"/>
    </row>
    <row r="442">
      <c r="L442" s="2"/>
    </row>
    <row r="443">
      <c r="L443" s="2"/>
    </row>
    <row r="444">
      <c r="L444" s="2"/>
    </row>
    <row r="445">
      <c r="L445" s="2"/>
    </row>
    <row r="446">
      <c r="L446" s="2"/>
    </row>
    <row r="447">
      <c r="L447" s="2"/>
    </row>
    <row r="448">
      <c r="L448" s="2"/>
    </row>
    <row r="449">
      <c r="L449" s="2"/>
    </row>
    <row r="450">
      <c r="L450" s="2"/>
    </row>
    <row r="451">
      <c r="L451" s="2"/>
    </row>
    <row r="452">
      <c r="L452" s="2"/>
    </row>
    <row r="453">
      <c r="L453" s="2"/>
    </row>
    <row r="454">
      <c r="L454" s="2"/>
    </row>
    <row r="455">
      <c r="L455" s="2"/>
    </row>
    <row r="456">
      <c r="L456" s="2"/>
    </row>
    <row r="457">
      <c r="L457" s="2"/>
    </row>
    <row r="458">
      <c r="L458" s="2"/>
    </row>
    <row r="459">
      <c r="L459" s="2"/>
    </row>
    <row r="460">
      <c r="L460" s="2"/>
    </row>
    <row r="461">
      <c r="L461" s="2"/>
    </row>
    <row r="462">
      <c r="L462" s="2"/>
    </row>
    <row r="463">
      <c r="L463" s="2"/>
    </row>
    <row r="464">
      <c r="L464" s="2"/>
    </row>
    <row r="465">
      <c r="L465" s="2"/>
    </row>
    <row r="466">
      <c r="L466" s="2"/>
    </row>
    <row r="467">
      <c r="L467" s="2"/>
    </row>
    <row r="468">
      <c r="L468" s="2"/>
    </row>
    <row r="469">
      <c r="L469" s="2"/>
    </row>
    <row r="470">
      <c r="L470" s="2"/>
    </row>
    <row r="471">
      <c r="L471" s="2"/>
    </row>
    <row r="472">
      <c r="L472" s="2"/>
    </row>
    <row r="473">
      <c r="L473" s="2"/>
    </row>
    <row r="474">
      <c r="L474" s="2"/>
    </row>
    <row r="475">
      <c r="L475" s="2"/>
    </row>
    <row r="476">
      <c r="L476" s="2"/>
    </row>
    <row r="477">
      <c r="L477" s="2"/>
    </row>
    <row r="478">
      <c r="L478" s="2"/>
    </row>
    <row r="479">
      <c r="L479" s="2"/>
    </row>
    <row r="480">
      <c r="L480" s="2"/>
    </row>
    <row r="481">
      <c r="L481" s="2"/>
    </row>
    <row r="482">
      <c r="L482" s="2"/>
    </row>
    <row r="483">
      <c r="L483" s="2"/>
    </row>
    <row r="484">
      <c r="L484" s="2"/>
    </row>
    <row r="485">
      <c r="L485" s="2"/>
    </row>
    <row r="486">
      <c r="L486" s="2"/>
    </row>
    <row r="487">
      <c r="L487" s="2"/>
    </row>
    <row r="488">
      <c r="L488" s="2"/>
    </row>
    <row r="489">
      <c r="L489" s="2"/>
    </row>
    <row r="490">
      <c r="L490" s="2"/>
    </row>
    <row r="491">
      <c r="L491" s="2"/>
    </row>
    <row r="492">
      <c r="L492" s="2"/>
    </row>
    <row r="493">
      <c r="L493" s="2"/>
    </row>
    <row r="494">
      <c r="L494" s="2"/>
    </row>
    <row r="495">
      <c r="L495" s="2"/>
    </row>
    <row r="496">
      <c r="L496" s="2"/>
    </row>
    <row r="497">
      <c r="L497" s="2"/>
    </row>
    <row r="498">
      <c r="L498" s="2"/>
    </row>
    <row r="499">
      <c r="L499" s="2"/>
    </row>
    <row r="500">
      <c r="L500" s="2"/>
    </row>
    <row r="501">
      <c r="L501" s="2"/>
    </row>
    <row r="502">
      <c r="L502" s="2"/>
    </row>
    <row r="503">
      <c r="L503" s="2"/>
    </row>
    <row r="504">
      <c r="L504" s="2"/>
    </row>
    <row r="505">
      <c r="L505" s="2"/>
    </row>
    <row r="506">
      <c r="L506" s="2"/>
    </row>
    <row r="507">
      <c r="L507" s="2"/>
    </row>
    <row r="508">
      <c r="L508" s="2"/>
    </row>
    <row r="509">
      <c r="L509" s="2"/>
    </row>
    <row r="510">
      <c r="L510" s="2"/>
    </row>
    <row r="511">
      <c r="L511" s="2"/>
    </row>
    <row r="512">
      <c r="L512" s="2"/>
    </row>
    <row r="513">
      <c r="L513" s="2"/>
    </row>
    <row r="514">
      <c r="L514" s="2"/>
    </row>
    <row r="515">
      <c r="L515" s="2"/>
    </row>
    <row r="516">
      <c r="L516" s="2"/>
    </row>
    <row r="517">
      <c r="L517" s="2"/>
    </row>
    <row r="518">
      <c r="L518" s="2"/>
    </row>
    <row r="519">
      <c r="L519" s="2"/>
    </row>
    <row r="520">
      <c r="L520" s="2"/>
    </row>
    <row r="521">
      <c r="L521" s="2"/>
    </row>
    <row r="522">
      <c r="L522" s="2"/>
    </row>
    <row r="523">
      <c r="L523" s="2"/>
    </row>
    <row r="524">
      <c r="L524" s="2"/>
    </row>
    <row r="525">
      <c r="L525" s="2"/>
    </row>
    <row r="526">
      <c r="L526" s="2"/>
    </row>
    <row r="527">
      <c r="L527" s="2"/>
    </row>
    <row r="528">
      <c r="L528" s="2"/>
    </row>
    <row r="529">
      <c r="L529" s="2"/>
    </row>
    <row r="530">
      <c r="L530" s="2"/>
    </row>
    <row r="531">
      <c r="L531" s="2"/>
    </row>
    <row r="532">
      <c r="L532" s="2"/>
    </row>
    <row r="533">
      <c r="L533" s="2"/>
    </row>
    <row r="534">
      <c r="L534" s="2"/>
    </row>
    <row r="535">
      <c r="L535" s="2"/>
    </row>
    <row r="536">
      <c r="L536" s="2"/>
    </row>
    <row r="537">
      <c r="L537" s="2"/>
    </row>
    <row r="538">
      <c r="L538" s="2"/>
    </row>
    <row r="539">
      <c r="L539" s="2"/>
    </row>
    <row r="540">
      <c r="L540" s="2"/>
    </row>
    <row r="541">
      <c r="L541" s="2"/>
    </row>
    <row r="542">
      <c r="L542" s="2"/>
    </row>
    <row r="543">
      <c r="L543" s="2"/>
    </row>
    <row r="544">
      <c r="L544" s="2"/>
    </row>
    <row r="545">
      <c r="L545" s="2"/>
    </row>
    <row r="546">
      <c r="L546" s="2"/>
    </row>
    <row r="547">
      <c r="L547" s="2"/>
    </row>
    <row r="548">
      <c r="L548" s="2"/>
    </row>
    <row r="549">
      <c r="L549" s="2"/>
    </row>
    <row r="550">
      <c r="L550" s="2"/>
    </row>
    <row r="551">
      <c r="L551" s="2"/>
    </row>
    <row r="552">
      <c r="L552" s="2"/>
    </row>
    <row r="553">
      <c r="L553" s="2"/>
    </row>
    <row r="554">
      <c r="L554" s="2"/>
    </row>
    <row r="555">
      <c r="L555" s="2"/>
    </row>
    <row r="556">
      <c r="L556" s="2"/>
    </row>
    <row r="557">
      <c r="L557" s="2"/>
    </row>
    <row r="558">
      <c r="L558" s="2"/>
    </row>
    <row r="559">
      <c r="L559" s="2"/>
    </row>
    <row r="560">
      <c r="L560" s="2"/>
    </row>
    <row r="561">
      <c r="L561" s="2"/>
    </row>
    <row r="562">
      <c r="L562" s="2"/>
    </row>
    <row r="563">
      <c r="L563" s="2"/>
    </row>
    <row r="564">
      <c r="L564" s="2"/>
    </row>
    <row r="565">
      <c r="L565" s="2"/>
    </row>
    <row r="566">
      <c r="L566" s="2"/>
    </row>
    <row r="567">
      <c r="L567" s="2"/>
    </row>
    <row r="568">
      <c r="L568" s="2"/>
    </row>
    <row r="569">
      <c r="L569" s="2"/>
    </row>
    <row r="570">
      <c r="L570" s="2"/>
    </row>
    <row r="571">
      <c r="L571" s="2"/>
    </row>
    <row r="572">
      <c r="L572" s="2"/>
    </row>
    <row r="573">
      <c r="L573" s="2"/>
    </row>
    <row r="574">
      <c r="L574" s="2"/>
    </row>
    <row r="575">
      <c r="L575" s="2"/>
    </row>
    <row r="576">
      <c r="L576" s="2"/>
    </row>
    <row r="577">
      <c r="L577" s="2"/>
    </row>
    <row r="578">
      <c r="L578" s="2"/>
    </row>
    <row r="579">
      <c r="L579" s="2"/>
    </row>
    <row r="580">
      <c r="L580" s="2"/>
    </row>
    <row r="581">
      <c r="L581" s="2"/>
    </row>
    <row r="582">
      <c r="L582" s="2"/>
    </row>
    <row r="583">
      <c r="L583" s="2"/>
    </row>
    <row r="584">
      <c r="L584" s="2"/>
    </row>
    <row r="585">
      <c r="L585" s="2"/>
    </row>
    <row r="586">
      <c r="L586" s="2"/>
    </row>
    <row r="587">
      <c r="L587" s="2"/>
    </row>
    <row r="588">
      <c r="L588" s="2"/>
    </row>
    <row r="589">
      <c r="L589" s="2"/>
    </row>
    <row r="590">
      <c r="L590" s="2"/>
    </row>
    <row r="591">
      <c r="L591" s="2"/>
    </row>
    <row r="592">
      <c r="L592" s="2"/>
    </row>
    <row r="593">
      <c r="L593" s="2"/>
    </row>
    <row r="594">
      <c r="L594" s="2"/>
    </row>
    <row r="595">
      <c r="L595" s="2"/>
    </row>
    <row r="596">
      <c r="L596" s="2"/>
    </row>
    <row r="597">
      <c r="L597" s="2"/>
    </row>
    <row r="598">
      <c r="L598" s="2"/>
    </row>
    <row r="599">
      <c r="L599" s="2"/>
    </row>
    <row r="600">
      <c r="L600" s="2"/>
    </row>
    <row r="601">
      <c r="L601" s="2"/>
    </row>
    <row r="602">
      <c r="L602" s="2"/>
    </row>
    <row r="603">
      <c r="L603" s="2"/>
    </row>
    <row r="604">
      <c r="L604" s="2"/>
    </row>
    <row r="605">
      <c r="L605" s="2"/>
    </row>
    <row r="606">
      <c r="L606" s="2"/>
    </row>
    <row r="607">
      <c r="L607" s="2"/>
    </row>
    <row r="608">
      <c r="L608" s="2"/>
    </row>
    <row r="609">
      <c r="L609" s="2"/>
    </row>
    <row r="610">
      <c r="L610" s="2"/>
    </row>
    <row r="611">
      <c r="L611" s="2"/>
    </row>
    <row r="612">
      <c r="L612" s="2"/>
    </row>
    <row r="613">
      <c r="L613" s="2"/>
    </row>
    <row r="614">
      <c r="L614" s="2"/>
    </row>
    <row r="615">
      <c r="L615" s="2"/>
    </row>
    <row r="616">
      <c r="L616" s="2"/>
    </row>
    <row r="617">
      <c r="L617" s="2"/>
    </row>
    <row r="618">
      <c r="L618" s="2"/>
    </row>
    <row r="619">
      <c r="L619" s="2"/>
    </row>
    <row r="620">
      <c r="L620" s="2"/>
    </row>
    <row r="621">
      <c r="L621" s="2"/>
    </row>
    <row r="622">
      <c r="L622" s="2"/>
    </row>
    <row r="623">
      <c r="L623" s="2"/>
    </row>
    <row r="624">
      <c r="L624" s="2"/>
    </row>
    <row r="625">
      <c r="L625" s="2"/>
    </row>
    <row r="626">
      <c r="L626" s="2"/>
    </row>
    <row r="627">
      <c r="L627" s="2"/>
    </row>
    <row r="628">
      <c r="L628" s="2"/>
    </row>
    <row r="629">
      <c r="L629" s="2"/>
    </row>
    <row r="630">
      <c r="L630" s="2"/>
    </row>
    <row r="631">
      <c r="L631" s="2"/>
    </row>
    <row r="632">
      <c r="L632" s="2"/>
    </row>
    <row r="633">
      <c r="L633" s="2"/>
    </row>
    <row r="634">
      <c r="L634" s="2"/>
    </row>
    <row r="635">
      <c r="L635" s="2"/>
    </row>
    <row r="636">
      <c r="L636" s="2"/>
    </row>
    <row r="637">
      <c r="L637" s="2"/>
    </row>
    <row r="638">
      <c r="L638" s="2"/>
    </row>
    <row r="639">
      <c r="L639" s="2"/>
    </row>
    <row r="640">
      <c r="L640" s="2"/>
    </row>
    <row r="641">
      <c r="L641" s="2"/>
    </row>
    <row r="642">
      <c r="L642" s="2"/>
    </row>
    <row r="643">
      <c r="L643" s="2"/>
    </row>
    <row r="644">
      <c r="L644" s="2"/>
    </row>
    <row r="645">
      <c r="L645" s="2"/>
    </row>
    <row r="646">
      <c r="L646" s="2"/>
    </row>
    <row r="647">
      <c r="L647" s="2"/>
    </row>
    <row r="648">
      <c r="L648" s="2"/>
    </row>
    <row r="649">
      <c r="L649" s="2"/>
    </row>
    <row r="650">
      <c r="L650" s="2"/>
    </row>
    <row r="651">
      <c r="L651" s="2"/>
    </row>
    <row r="652">
      <c r="L652" s="2"/>
    </row>
    <row r="653">
      <c r="L653" s="2"/>
    </row>
    <row r="654">
      <c r="L654" s="2"/>
    </row>
    <row r="655">
      <c r="L655" s="2"/>
    </row>
    <row r="656">
      <c r="L656" s="2"/>
    </row>
    <row r="657">
      <c r="L657" s="2"/>
    </row>
    <row r="658">
      <c r="L658" s="2"/>
    </row>
    <row r="659">
      <c r="L659" s="2"/>
    </row>
    <row r="660">
      <c r="L660" s="2"/>
    </row>
    <row r="661">
      <c r="L661" s="2"/>
    </row>
    <row r="662">
      <c r="L662" s="2"/>
    </row>
    <row r="663">
      <c r="L663" s="2"/>
    </row>
    <row r="664">
      <c r="L664" s="2"/>
    </row>
    <row r="665">
      <c r="L665" s="2"/>
    </row>
    <row r="666">
      <c r="L666" s="2"/>
    </row>
    <row r="667">
      <c r="L667" s="2"/>
    </row>
    <row r="668">
      <c r="L668" s="2"/>
    </row>
    <row r="669">
      <c r="L669" s="2"/>
    </row>
    <row r="670">
      <c r="L670" s="2"/>
    </row>
    <row r="671">
      <c r="L671" s="2"/>
    </row>
    <row r="672">
      <c r="L672" s="2"/>
    </row>
    <row r="673">
      <c r="L673" s="2"/>
    </row>
    <row r="674">
      <c r="L674" s="2"/>
    </row>
    <row r="675">
      <c r="L675" s="2"/>
    </row>
    <row r="676">
      <c r="L676" s="2"/>
    </row>
    <row r="677">
      <c r="L677" s="2"/>
    </row>
    <row r="678">
      <c r="L678" s="2"/>
    </row>
    <row r="679">
      <c r="L679" s="2"/>
    </row>
    <row r="680">
      <c r="L680" s="2"/>
    </row>
    <row r="681">
      <c r="L681" s="2"/>
    </row>
    <row r="682">
      <c r="L682" s="2"/>
    </row>
    <row r="683">
      <c r="L683" s="2"/>
    </row>
    <row r="684">
      <c r="L684" s="2"/>
    </row>
    <row r="685">
      <c r="L685" s="2"/>
    </row>
    <row r="686">
      <c r="L686" s="2"/>
    </row>
    <row r="687">
      <c r="L687" s="2"/>
    </row>
    <row r="688">
      <c r="L688" s="2"/>
    </row>
    <row r="689">
      <c r="L689" s="2"/>
    </row>
    <row r="690">
      <c r="L690" s="2"/>
    </row>
    <row r="691">
      <c r="L691" s="2"/>
    </row>
    <row r="692">
      <c r="L692" s="2"/>
    </row>
    <row r="693">
      <c r="L693" s="2"/>
    </row>
    <row r="694">
      <c r="L694" s="2"/>
    </row>
    <row r="695">
      <c r="L695" s="2"/>
    </row>
    <row r="696">
      <c r="L696" s="2"/>
    </row>
    <row r="697">
      <c r="L697" s="2"/>
    </row>
    <row r="698">
      <c r="L698" s="2"/>
    </row>
    <row r="699">
      <c r="L699" s="2"/>
    </row>
    <row r="700">
      <c r="L700" s="2"/>
    </row>
    <row r="701">
      <c r="L701" s="2"/>
    </row>
    <row r="702">
      <c r="L702" s="2"/>
    </row>
    <row r="703">
      <c r="L703" s="2"/>
    </row>
    <row r="704">
      <c r="L704" s="2"/>
    </row>
    <row r="705">
      <c r="L705" s="2"/>
    </row>
    <row r="706">
      <c r="L706" s="2"/>
    </row>
    <row r="707">
      <c r="L707" s="2"/>
    </row>
    <row r="708">
      <c r="L708" s="2"/>
    </row>
    <row r="709">
      <c r="L709" s="2"/>
    </row>
    <row r="710">
      <c r="L710" s="2"/>
    </row>
    <row r="711">
      <c r="L711" s="2"/>
    </row>
    <row r="712">
      <c r="L712" s="2"/>
    </row>
    <row r="713">
      <c r="L713" s="2"/>
    </row>
    <row r="714">
      <c r="L714" s="2"/>
    </row>
    <row r="715">
      <c r="L715" s="2"/>
    </row>
    <row r="716">
      <c r="L716" s="2"/>
    </row>
    <row r="717">
      <c r="L717" s="2"/>
    </row>
    <row r="718">
      <c r="L718" s="2"/>
    </row>
    <row r="719">
      <c r="L719" s="2"/>
    </row>
    <row r="720">
      <c r="L720" s="2"/>
    </row>
    <row r="721">
      <c r="L721" s="2"/>
    </row>
    <row r="722">
      <c r="L722" s="2"/>
    </row>
    <row r="723">
      <c r="L723" s="2"/>
    </row>
    <row r="724">
      <c r="L724" s="2"/>
    </row>
    <row r="725">
      <c r="L725" s="2"/>
    </row>
    <row r="726">
      <c r="L726" s="2"/>
    </row>
    <row r="727">
      <c r="L727" s="2"/>
    </row>
    <row r="728">
      <c r="L728" s="2"/>
    </row>
    <row r="729">
      <c r="L729" s="2"/>
    </row>
    <row r="730">
      <c r="L730" s="2"/>
    </row>
    <row r="731">
      <c r="L731" s="2"/>
    </row>
    <row r="732">
      <c r="L732" s="2"/>
    </row>
    <row r="733">
      <c r="L733" s="2"/>
    </row>
    <row r="734">
      <c r="L734" s="2"/>
    </row>
    <row r="735">
      <c r="L735" s="2"/>
    </row>
    <row r="736">
      <c r="L736" s="2"/>
    </row>
    <row r="737">
      <c r="L737" s="2"/>
    </row>
    <row r="738">
      <c r="L738" s="2"/>
    </row>
    <row r="739">
      <c r="L739" s="2"/>
    </row>
    <row r="740">
      <c r="L740" s="2"/>
    </row>
    <row r="741">
      <c r="L741" s="2"/>
    </row>
    <row r="742">
      <c r="L742" s="2"/>
    </row>
    <row r="743">
      <c r="L743" s="2"/>
    </row>
    <row r="744">
      <c r="L744" s="2"/>
    </row>
    <row r="745">
      <c r="L745" s="2"/>
    </row>
    <row r="746">
      <c r="L746" s="2"/>
    </row>
    <row r="747">
      <c r="L747" s="2"/>
    </row>
    <row r="748">
      <c r="L748" s="2"/>
    </row>
    <row r="749">
      <c r="L749" s="2"/>
    </row>
    <row r="750">
      <c r="L750" s="2"/>
    </row>
    <row r="751">
      <c r="L751" s="2"/>
    </row>
    <row r="752">
      <c r="L752" s="2"/>
    </row>
    <row r="753">
      <c r="L753" s="2"/>
    </row>
    <row r="754">
      <c r="L754" s="2"/>
    </row>
    <row r="755">
      <c r="L755" s="2"/>
    </row>
    <row r="756">
      <c r="L756" s="2"/>
    </row>
    <row r="757">
      <c r="L757" s="2"/>
    </row>
    <row r="758">
      <c r="L758" s="2"/>
    </row>
    <row r="759">
      <c r="L759" s="2"/>
    </row>
    <row r="760">
      <c r="L760" s="2"/>
    </row>
    <row r="761">
      <c r="L761" s="2"/>
    </row>
    <row r="762">
      <c r="L762" s="2"/>
    </row>
    <row r="763">
      <c r="L763" s="2"/>
    </row>
    <row r="764">
      <c r="L764" s="2"/>
    </row>
    <row r="765">
      <c r="L765" s="2"/>
    </row>
    <row r="766">
      <c r="L766" s="2"/>
    </row>
    <row r="767">
      <c r="L767" s="2"/>
    </row>
    <row r="768">
      <c r="L768" s="2"/>
    </row>
    <row r="769">
      <c r="L769" s="2"/>
    </row>
    <row r="770">
      <c r="L770" s="2"/>
    </row>
    <row r="771">
      <c r="L771" s="2"/>
    </row>
    <row r="772">
      <c r="L772" s="2"/>
    </row>
    <row r="773">
      <c r="L773" s="2"/>
    </row>
    <row r="774">
      <c r="L774" s="2"/>
    </row>
    <row r="775">
      <c r="L775" s="2"/>
    </row>
    <row r="776">
      <c r="L776" s="2"/>
    </row>
    <row r="777">
      <c r="L777" s="2"/>
    </row>
    <row r="778">
      <c r="L778" s="2"/>
    </row>
    <row r="779">
      <c r="L779" s="2"/>
    </row>
    <row r="780">
      <c r="L780" s="2"/>
    </row>
    <row r="781">
      <c r="L781" s="2"/>
    </row>
    <row r="782">
      <c r="L782" s="2"/>
    </row>
    <row r="783">
      <c r="L783" s="2"/>
    </row>
    <row r="784">
      <c r="L784" s="2"/>
    </row>
    <row r="785">
      <c r="L785" s="2"/>
    </row>
    <row r="786">
      <c r="L786" s="2"/>
    </row>
    <row r="787">
      <c r="L787" s="2"/>
    </row>
    <row r="788">
      <c r="L788" s="2"/>
    </row>
    <row r="789">
      <c r="L789" s="2"/>
    </row>
    <row r="790">
      <c r="L790" s="2"/>
    </row>
    <row r="791">
      <c r="L791" s="2"/>
    </row>
    <row r="792">
      <c r="L792" s="2"/>
    </row>
    <row r="793">
      <c r="L793" s="2"/>
    </row>
    <row r="794">
      <c r="L794" s="2"/>
    </row>
    <row r="795">
      <c r="L795" s="2"/>
    </row>
    <row r="796">
      <c r="L796" s="2"/>
    </row>
    <row r="797">
      <c r="L797" s="2"/>
    </row>
    <row r="798">
      <c r="L798" s="2"/>
    </row>
    <row r="799">
      <c r="L799" s="2"/>
    </row>
    <row r="800">
      <c r="L800" s="2"/>
    </row>
    <row r="801">
      <c r="L801" s="2"/>
    </row>
    <row r="802">
      <c r="L802" s="2"/>
    </row>
    <row r="803">
      <c r="L803" s="2"/>
    </row>
    <row r="804">
      <c r="L804" s="2"/>
    </row>
    <row r="805">
      <c r="L805" s="2"/>
    </row>
    <row r="806">
      <c r="L806" s="2"/>
    </row>
    <row r="807">
      <c r="L807" s="2"/>
    </row>
    <row r="808">
      <c r="L808" s="2"/>
    </row>
    <row r="809">
      <c r="L809" s="2"/>
    </row>
    <row r="810">
      <c r="L810" s="2"/>
    </row>
    <row r="811">
      <c r="L811" s="2"/>
    </row>
    <row r="812">
      <c r="L812" s="2"/>
    </row>
    <row r="813">
      <c r="L813" s="2"/>
    </row>
    <row r="814">
      <c r="L814" s="2"/>
    </row>
    <row r="815">
      <c r="L815" s="2"/>
    </row>
    <row r="816">
      <c r="L816" s="2"/>
    </row>
    <row r="817">
      <c r="L817" s="2"/>
    </row>
    <row r="818">
      <c r="L818" s="2"/>
    </row>
    <row r="819">
      <c r="L819" s="2"/>
    </row>
    <row r="820">
      <c r="L820" s="2"/>
    </row>
    <row r="821">
      <c r="L821" s="2"/>
    </row>
    <row r="822">
      <c r="L822" s="2"/>
    </row>
    <row r="823">
      <c r="L823" s="2"/>
    </row>
    <row r="824">
      <c r="L824" s="2"/>
    </row>
    <row r="825">
      <c r="L825" s="2"/>
    </row>
    <row r="826">
      <c r="L826" s="2"/>
    </row>
    <row r="827">
      <c r="L827" s="2"/>
    </row>
    <row r="828">
      <c r="L828" s="2"/>
    </row>
    <row r="829">
      <c r="L829" s="2"/>
    </row>
    <row r="830">
      <c r="L830" s="2"/>
    </row>
    <row r="831">
      <c r="L831" s="2"/>
    </row>
    <row r="832">
      <c r="L832" s="2"/>
    </row>
    <row r="833">
      <c r="L833" s="2"/>
    </row>
    <row r="834">
      <c r="L834" s="2"/>
    </row>
    <row r="835">
      <c r="L835" s="2"/>
    </row>
    <row r="836">
      <c r="L836" s="2"/>
    </row>
    <row r="837">
      <c r="L837" s="2"/>
    </row>
    <row r="838">
      <c r="L838" s="2"/>
    </row>
    <row r="839">
      <c r="L839" s="2"/>
    </row>
    <row r="840">
      <c r="L840" s="2"/>
    </row>
    <row r="841">
      <c r="L841" s="2"/>
    </row>
    <row r="842">
      <c r="L842" s="2"/>
    </row>
    <row r="843">
      <c r="L843" s="2"/>
    </row>
    <row r="844">
      <c r="L844" s="2"/>
    </row>
    <row r="845">
      <c r="L845" s="2"/>
    </row>
    <row r="846">
      <c r="L846" s="2"/>
    </row>
    <row r="847">
      <c r="L847" s="2"/>
    </row>
    <row r="848">
      <c r="L848" s="2"/>
    </row>
    <row r="849">
      <c r="L849" s="2"/>
    </row>
    <row r="850">
      <c r="L850" s="2"/>
    </row>
    <row r="851">
      <c r="L851" s="2"/>
    </row>
    <row r="852">
      <c r="L852" s="2"/>
    </row>
    <row r="853">
      <c r="L853" s="2"/>
    </row>
    <row r="854">
      <c r="L854" s="2"/>
    </row>
    <row r="855">
      <c r="L855" s="2"/>
    </row>
    <row r="856">
      <c r="L856" s="2"/>
    </row>
    <row r="857">
      <c r="L857" s="2"/>
    </row>
    <row r="858">
      <c r="L858" s="2"/>
    </row>
    <row r="859">
      <c r="L859" s="2"/>
    </row>
    <row r="860">
      <c r="L860" s="2"/>
    </row>
    <row r="861">
      <c r="L861" s="2"/>
    </row>
    <row r="862">
      <c r="L862" s="2"/>
    </row>
    <row r="863">
      <c r="L863" s="2"/>
    </row>
    <row r="864">
      <c r="L864" s="2"/>
    </row>
    <row r="865">
      <c r="L865" s="2"/>
    </row>
    <row r="866">
      <c r="L866" s="2"/>
    </row>
  </sheetData>
  <autoFilter ref="$A$1:$L$866">
    <sortState ref="A1:L866">
      <sortCondition descending="1" ref="L1:L866"/>
      <sortCondition ref="D1:D866"/>
    </sortState>
  </autoFil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hidden="1" min="6" max="6" width="22.38"/>
  </cols>
  <sheetData>
    <row r="1">
      <c r="A1" s="1" t="s">
        <v>19</v>
      </c>
      <c r="B1" s="1" t="s">
        <v>20</v>
      </c>
      <c r="C1" s="1" t="s">
        <v>21</v>
      </c>
      <c r="D1" s="1" t="s">
        <v>22</v>
      </c>
      <c r="E1" s="1" t="s">
        <v>23</v>
      </c>
      <c r="F1" s="1" t="s">
        <v>62</v>
      </c>
      <c r="G1" s="1" t="s">
        <v>1</v>
      </c>
      <c r="H1" s="1" t="s">
        <v>2</v>
      </c>
      <c r="I1" s="1" t="s">
        <v>3</v>
      </c>
      <c r="J1" s="1" t="s">
        <v>4</v>
      </c>
      <c r="K1" s="1" t="s">
        <v>5</v>
      </c>
      <c r="L1" s="5" t="s">
        <v>6</v>
      </c>
    </row>
    <row r="2">
      <c r="A2" s="1" t="s">
        <v>34</v>
      </c>
      <c r="B2" s="1" t="s">
        <v>35</v>
      </c>
      <c r="C2" s="1" t="s">
        <v>33</v>
      </c>
      <c r="D2" s="1">
        <v>72.0</v>
      </c>
      <c r="E2" s="1" t="s">
        <v>7</v>
      </c>
      <c r="F2" s="6" t="str">
        <f t="shared" ref="F2:F4" si="1">A2&amp;B2&amp;C2&amp;E2</f>
        <v>AlineKenneyFGCS</v>
      </c>
      <c r="G2" s="2">
        <f>sumif('Track 5K'!$F$2:$F$301,F2,'Track 5K'!$J$2:$J$301)</f>
        <v>60</v>
      </c>
      <c r="H2" s="3">
        <f>sumif(Luti!$F$2:$F$304,F2,Luti!$J$2:$J$304)</f>
        <v>35</v>
      </c>
      <c r="I2" s="3">
        <f>sumif(Sandown!$F$2:$F$302,F2,Sandown!$J$2:$J$302)</f>
        <v>60</v>
      </c>
      <c r="J2" s="3">
        <f>sumif('RT 10K'!$F$2:$F$300,F2,'RT 10K'!$J$2:$J$300)</f>
        <v>70</v>
      </c>
      <c r="K2" s="3">
        <f>sumif('Manch Half'!$F$2:$F$301,F2,'Manch Half'!$J$2:$J$301)</f>
        <v>70</v>
      </c>
      <c r="L2" s="2">
        <f t="shared" ref="L2:L4" si="2">sum(G2:K2)</f>
        <v>295</v>
      </c>
    </row>
    <row r="3">
      <c r="A3" s="1" t="s">
        <v>69</v>
      </c>
      <c r="B3" s="1" t="s">
        <v>70</v>
      </c>
      <c r="C3" s="1" t="s">
        <v>33</v>
      </c>
      <c r="D3" s="1">
        <v>76.0</v>
      </c>
      <c r="E3" s="1" t="s">
        <v>9</v>
      </c>
      <c r="F3" s="6" t="str">
        <f t="shared" si="1"/>
        <v>ElizabethGonnermanFUVRC</v>
      </c>
      <c r="G3" s="2">
        <f>sumif('Track 5K'!$F$2:$F$301,F3,'Track 5K'!$J$2:$J$301)</f>
        <v>100</v>
      </c>
      <c r="H3" s="3">
        <f>sumif(Luti!$F$2:$F$304,F3,Luti!$J$2:$J$304)</f>
        <v>47.5</v>
      </c>
      <c r="I3" s="3">
        <f>sumif(Sandown!$F$2:$F$302,F3,Sandown!$J$2:$J$302)</f>
        <v>0</v>
      </c>
      <c r="J3" s="3">
        <f>sumif('RT 10K'!$F$2:$F$300,F3,'RT 10K'!$J$2:$J$300)</f>
        <v>75</v>
      </c>
      <c r="K3" s="3">
        <f>sumif('Manch Half'!$F$2:$F$301,F3,'Manch Half'!$J$2:$J$301)</f>
        <v>0</v>
      </c>
      <c r="L3" s="2">
        <f t="shared" si="2"/>
        <v>222.5</v>
      </c>
    </row>
    <row r="4">
      <c r="A4" s="1" t="s">
        <v>349</v>
      </c>
      <c r="B4" s="1" t="s">
        <v>350</v>
      </c>
      <c r="C4" s="1" t="s">
        <v>33</v>
      </c>
      <c r="D4" s="1">
        <v>74.0</v>
      </c>
      <c r="E4" s="1" t="s">
        <v>8</v>
      </c>
      <c r="F4" s="6" t="str">
        <f t="shared" si="1"/>
        <v>IreneMullenFGDTC</v>
      </c>
      <c r="G4" s="2">
        <f>sumif('Track 5K'!$F$2:$F$301,F4,'Track 5K'!$J$2:$J$301)</f>
        <v>0.46875</v>
      </c>
      <c r="H4" s="3">
        <f>sumif(Luti!$F$2:$F$304,F4,Luti!$J$2:$J$304)</f>
        <v>0</v>
      </c>
      <c r="I4" s="3">
        <f>sumif(Sandown!$F$2:$F$302,F4,Sandown!$J$2:$J$302)</f>
        <v>0</v>
      </c>
      <c r="J4" s="3">
        <f>sumif('RT 10K'!$F$2:$F$300,F4,'RT 10K'!$J$2:$J$300)</f>
        <v>0</v>
      </c>
      <c r="K4" s="3">
        <f>sumif('Manch Half'!$F$2:$F$301,F4,'Manch Half'!$J$2:$J$301)</f>
        <v>0</v>
      </c>
      <c r="L4" s="2">
        <f t="shared" si="2"/>
        <v>0.46875</v>
      </c>
    </row>
    <row r="5">
      <c r="L5" s="2"/>
    </row>
    <row r="6">
      <c r="L6" s="2"/>
    </row>
    <row r="7">
      <c r="L7" s="2"/>
    </row>
    <row r="8">
      <c r="L8" s="2"/>
    </row>
    <row r="9">
      <c r="L9" s="2"/>
    </row>
    <row r="10">
      <c r="L10" s="2"/>
    </row>
    <row r="11">
      <c r="L11" s="2"/>
    </row>
    <row r="12">
      <c r="L12" s="2"/>
    </row>
    <row r="13">
      <c r="L13" s="2"/>
    </row>
    <row r="14">
      <c r="L14" s="2"/>
    </row>
    <row r="15">
      <c r="L15" s="2"/>
    </row>
    <row r="16">
      <c r="L16" s="2"/>
    </row>
    <row r="17">
      <c r="L17" s="2"/>
    </row>
    <row r="18">
      <c r="L18" s="2"/>
    </row>
    <row r="19">
      <c r="L19" s="2"/>
    </row>
    <row r="20">
      <c r="L20" s="2"/>
    </row>
    <row r="21">
      <c r="L21" s="2"/>
    </row>
    <row r="22">
      <c r="L22" s="2"/>
    </row>
    <row r="23">
      <c r="L23" s="2"/>
    </row>
    <row r="24">
      <c r="L24" s="2"/>
    </row>
    <row r="25">
      <c r="L25" s="2"/>
    </row>
    <row r="26">
      <c r="L26" s="2"/>
    </row>
    <row r="27">
      <c r="L27" s="2"/>
    </row>
    <row r="28">
      <c r="L28" s="2"/>
    </row>
    <row r="29">
      <c r="L29" s="2"/>
    </row>
    <row r="30">
      <c r="L30" s="2"/>
    </row>
    <row r="31">
      <c r="L31" s="2"/>
    </row>
    <row r="32">
      <c r="L32" s="2"/>
    </row>
    <row r="33">
      <c r="L33" s="2"/>
    </row>
    <row r="34">
      <c r="L34" s="2"/>
    </row>
    <row r="35">
      <c r="L35" s="2"/>
    </row>
    <row r="36">
      <c r="L36" s="2"/>
    </row>
    <row r="37">
      <c r="L37" s="2"/>
    </row>
    <row r="38">
      <c r="L38" s="2"/>
    </row>
    <row r="39">
      <c r="L39" s="2"/>
    </row>
    <row r="40">
      <c r="L40" s="2"/>
    </row>
    <row r="41">
      <c r="L41" s="2"/>
    </row>
    <row r="42">
      <c r="L42" s="2"/>
    </row>
    <row r="43">
      <c r="L43" s="2"/>
    </row>
    <row r="44">
      <c r="L44" s="2"/>
    </row>
    <row r="45">
      <c r="L45" s="2"/>
    </row>
    <row r="46">
      <c r="L46" s="2"/>
    </row>
    <row r="47">
      <c r="L47" s="2"/>
    </row>
    <row r="48">
      <c r="L48" s="2"/>
    </row>
    <row r="49">
      <c r="L49" s="2"/>
    </row>
    <row r="50">
      <c r="L50" s="2"/>
    </row>
    <row r="51">
      <c r="L51" s="2"/>
    </row>
    <row r="52">
      <c r="L52" s="2"/>
    </row>
    <row r="53">
      <c r="L53" s="2"/>
    </row>
    <row r="54">
      <c r="L54" s="2"/>
    </row>
    <row r="55">
      <c r="L55" s="2"/>
    </row>
    <row r="56">
      <c r="L56" s="2"/>
    </row>
    <row r="57">
      <c r="L57" s="2"/>
    </row>
    <row r="58">
      <c r="L58" s="2"/>
    </row>
    <row r="59">
      <c r="L59" s="2"/>
    </row>
    <row r="60">
      <c r="L60" s="2"/>
    </row>
    <row r="61">
      <c r="L61" s="2"/>
    </row>
    <row r="62">
      <c r="L62" s="2"/>
    </row>
    <row r="63">
      <c r="L63" s="2"/>
    </row>
    <row r="64">
      <c r="L64" s="2"/>
    </row>
    <row r="65">
      <c r="L65" s="2"/>
    </row>
    <row r="66">
      <c r="L66" s="2"/>
    </row>
    <row r="67">
      <c r="L67" s="2"/>
    </row>
    <row r="68">
      <c r="L68" s="2"/>
    </row>
    <row r="69">
      <c r="L69" s="2"/>
    </row>
    <row r="70">
      <c r="L70" s="2"/>
    </row>
    <row r="71">
      <c r="L71" s="2"/>
    </row>
    <row r="72">
      <c r="L72" s="2"/>
    </row>
    <row r="73">
      <c r="L73" s="2"/>
    </row>
    <row r="74">
      <c r="L74" s="2"/>
    </row>
    <row r="75">
      <c r="L75" s="2"/>
    </row>
    <row r="76">
      <c r="L76" s="2"/>
    </row>
    <row r="77">
      <c r="L77" s="2"/>
    </row>
    <row r="78">
      <c r="L78" s="2"/>
    </row>
    <row r="79">
      <c r="L79" s="2"/>
    </row>
    <row r="80">
      <c r="L80" s="2"/>
    </row>
    <row r="81">
      <c r="L81" s="2"/>
    </row>
    <row r="82">
      <c r="L82" s="2"/>
    </row>
    <row r="83">
      <c r="L83" s="2"/>
    </row>
    <row r="84">
      <c r="L84" s="2"/>
    </row>
    <row r="85">
      <c r="L85" s="2"/>
    </row>
    <row r="86">
      <c r="L86" s="2"/>
    </row>
    <row r="87">
      <c r="L87" s="2"/>
    </row>
    <row r="88">
      <c r="L88" s="2"/>
    </row>
    <row r="89">
      <c r="L89" s="2"/>
    </row>
    <row r="90">
      <c r="L90" s="2"/>
    </row>
    <row r="91">
      <c r="L91" s="2"/>
    </row>
    <row r="92">
      <c r="L92" s="2"/>
    </row>
    <row r="93">
      <c r="L93" s="2"/>
    </row>
    <row r="94">
      <c r="L94" s="2"/>
    </row>
    <row r="95">
      <c r="L95" s="2"/>
    </row>
    <row r="96">
      <c r="L96" s="2"/>
    </row>
    <row r="97">
      <c r="L97" s="2"/>
    </row>
    <row r="98">
      <c r="L98" s="2"/>
    </row>
    <row r="99">
      <c r="L99" s="2"/>
    </row>
    <row r="100">
      <c r="L100" s="2"/>
    </row>
    <row r="101">
      <c r="L101" s="2"/>
    </row>
    <row r="102">
      <c r="L102" s="2"/>
    </row>
    <row r="103">
      <c r="L103" s="2"/>
    </row>
    <row r="104">
      <c r="L104" s="2"/>
    </row>
    <row r="105">
      <c r="L105" s="2"/>
    </row>
    <row r="106">
      <c r="L106" s="2"/>
    </row>
    <row r="107">
      <c r="L107" s="2"/>
    </row>
    <row r="108">
      <c r="L108" s="2"/>
    </row>
    <row r="109">
      <c r="L109" s="2"/>
    </row>
    <row r="110">
      <c r="L110" s="2"/>
    </row>
    <row r="111">
      <c r="L111" s="2"/>
    </row>
    <row r="112">
      <c r="L112" s="2"/>
    </row>
    <row r="113">
      <c r="L113" s="2"/>
    </row>
    <row r="114">
      <c r="L114" s="2"/>
    </row>
    <row r="115">
      <c r="L115" s="2"/>
    </row>
    <row r="116">
      <c r="L116" s="2"/>
    </row>
    <row r="117">
      <c r="L117" s="2"/>
    </row>
    <row r="118">
      <c r="L118" s="2"/>
    </row>
    <row r="119">
      <c r="L119" s="2"/>
    </row>
    <row r="120">
      <c r="L120" s="2"/>
    </row>
    <row r="121">
      <c r="L121" s="2"/>
    </row>
    <row r="122">
      <c r="L122" s="2"/>
    </row>
    <row r="123">
      <c r="L123" s="2"/>
    </row>
    <row r="124">
      <c r="L124" s="2"/>
    </row>
    <row r="125">
      <c r="L125" s="2"/>
    </row>
    <row r="126">
      <c r="L126" s="2"/>
    </row>
    <row r="127">
      <c r="L127" s="2"/>
    </row>
    <row r="128">
      <c r="L128" s="2"/>
    </row>
    <row r="129">
      <c r="L129" s="2"/>
    </row>
    <row r="130">
      <c r="L130" s="2"/>
    </row>
    <row r="131">
      <c r="L131" s="2"/>
    </row>
    <row r="132">
      <c r="L132" s="2"/>
    </row>
    <row r="133">
      <c r="L133" s="2"/>
    </row>
    <row r="134">
      <c r="L134" s="2"/>
    </row>
    <row r="135">
      <c r="L135" s="2"/>
    </row>
    <row r="136">
      <c r="L136" s="2"/>
    </row>
    <row r="137">
      <c r="L137" s="2"/>
    </row>
    <row r="138">
      <c r="L138" s="2"/>
    </row>
    <row r="139">
      <c r="L139" s="2"/>
    </row>
    <row r="140">
      <c r="L140" s="2"/>
    </row>
    <row r="141">
      <c r="L141" s="2"/>
    </row>
    <row r="142">
      <c r="L142" s="2"/>
    </row>
    <row r="143">
      <c r="L143" s="2"/>
    </row>
    <row r="144">
      <c r="L144" s="2"/>
    </row>
    <row r="145">
      <c r="L145" s="2"/>
    </row>
    <row r="146">
      <c r="L146" s="2"/>
    </row>
    <row r="147">
      <c r="L147" s="2"/>
    </row>
    <row r="148">
      <c r="L148" s="2"/>
    </row>
    <row r="149">
      <c r="L149" s="2"/>
    </row>
    <row r="150">
      <c r="L150" s="2"/>
    </row>
    <row r="151">
      <c r="L151" s="2"/>
    </row>
    <row r="152">
      <c r="L152" s="2"/>
    </row>
    <row r="153">
      <c r="L153" s="2"/>
    </row>
    <row r="154">
      <c r="L154" s="2"/>
    </row>
    <row r="155">
      <c r="L155" s="2"/>
    </row>
    <row r="156">
      <c r="L156" s="2"/>
    </row>
    <row r="157">
      <c r="L157" s="2"/>
    </row>
    <row r="158">
      <c r="L158" s="2"/>
    </row>
    <row r="159">
      <c r="L159" s="2"/>
    </row>
    <row r="160">
      <c r="L160" s="2"/>
    </row>
    <row r="161">
      <c r="L161" s="2"/>
    </row>
    <row r="162">
      <c r="L162" s="2"/>
    </row>
    <row r="163">
      <c r="L163" s="2"/>
    </row>
    <row r="164">
      <c r="L164" s="2"/>
    </row>
    <row r="165">
      <c r="L165" s="2"/>
    </row>
    <row r="166">
      <c r="L166" s="2"/>
    </row>
    <row r="167">
      <c r="L167" s="2"/>
    </row>
    <row r="168">
      <c r="L168" s="2"/>
    </row>
    <row r="169">
      <c r="L169" s="2"/>
    </row>
    <row r="170">
      <c r="L170" s="2"/>
    </row>
    <row r="171">
      <c r="L171" s="2"/>
    </row>
    <row r="172">
      <c r="L172" s="2"/>
    </row>
    <row r="173">
      <c r="L173" s="2"/>
    </row>
    <row r="174">
      <c r="L174" s="2"/>
    </row>
    <row r="175">
      <c r="L175" s="2"/>
    </row>
    <row r="176">
      <c r="L176" s="2"/>
    </row>
    <row r="177">
      <c r="L177" s="2"/>
    </row>
    <row r="178">
      <c r="L178" s="2"/>
    </row>
    <row r="179">
      <c r="L179" s="2"/>
    </row>
    <row r="180">
      <c r="L180" s="2"/>
    </row>
    <row r="181">
      <c r="L181" s="2"/>
    </row>
    <row r="182">
      <c r="L182" s="2"/>
    </row>
    <row r="183">
      <c r="L183" s="2"/>
    </row>
    <row r="184">
      <c r="L184" s="2"/>
    </row>
    <row r="185">
      <c r="L185" s="2"/>
    </row>
    <row r="186">
      <c r="L186" s="2"/>
    </row>
    <row r="187">
      <c r="L187" s="2"/>
    </row>
    <row r="188">
      <c r="L188" s="2"/>
    </row>
    <row r="189">
      <c r="L189" s="2"/>
    </row>
    <row r="190">
      <c r="L190" s="2"/>
    </row>
    <row r="191">
      <c r="L191" s="2"/>
    </row>
    <row r="192">
      <c r="L192" s="2"/>
    </row>
    <row r="193">
      <c r="L193" s="2"/>
    </row>
    <row r="194">
      <c r="L194" s="2"/>
    </row>
    <row r="195">
      <c r="L195" s="2"/>
    </row>
    <row r="196">
      <c r="L196" s="2"/>
    </row>
    <row r="197">
      <c r="L197" s="2"/>
    </row>
    <row r="198">
      <c r="L198" s="2"/>
    </row>
    <row r="199">
      <c r="L199" s="2"/>
    </row>
    <row r="200">
      <c r="L200" s="2"/>
    </row>
    <row r="201">
      <c r="L201" s="2"/>
    </row>
    <row r="202">
      <c r="L202" s="2"/>
    </row>
    <row r="203">
      <c r="L203" s="2"/>
    </row>
    <row r="204">
      <c r="L204" s="2"/>
    </row>
    <row r="205">
      <c r="L205" s="2"/>
    </row>
    <row r="206">
      <c r="L206" s="2"/>
    </row>
    <row r="207">
      <c r="L207" s="2"/>
    </row>
    <row r="208">
      <c r="L208" s="2"/>
    </row>
    <row r="209">
      <c r="L209" s="2"/>
    </row>
    <row r="210">
      <c r="L210" s="2"/>
    </row>
    <row r="211">
      <c r="L211" s="2"/>
    </row>
    <row r="212">
      <c r="L212" s="2"/>
    </row>
    <row r="213">
      <c r="L213" s="2"/>
    </row>
    <row r="214">
      <c r="L214" s="2"/>
    </row>
    <row r="215">
      <c r="L215" s="2"/>
    </row>
    <row r="216">
      <c r="L216" s="2"/>
    </row>
    <row r="217">
      <c r="L217" s="2"/>
    </row>
    <row r="218">
      <c r="L218" s="2"/>
    </row>
    <row r="219">
      <c r="L219" s="2"/>
    </row>
    <row r="220">
      <c r="L220" s="2"/>
    </row>
    <row r="221">
      <c r="L221" s="2"/>
    </row>
    <row r="222">
      <c r="L222" s="2"/>
    </row>
    <row r="223">
      <c r="L223" s="2"/>
    </row>
    <row r="224">
      <c r="L224" s="2"/>
    </row>
    <row r="225">
      <c r="L225" s="2"/>
    </row>
    <row r="226">
      <c r="L226" s="2"/>
    </row>
    <row r="227">
      <c r="L227" s="2"/>
    </row>
    <row r="228">
      <c r="L228" s="2"/>
    </row>
    <row r="229">
      <c r="L229" s="2"/>
    </row>
    <row r="230">
      <c r="L230" s="2"/>
    </row>
    <row r="231">
      <c r="L231" s="2"/>
    </row>
    <row r="232">
      <c r="L232" s="2"/>
    </row>
    <row r="233">
      <c r="L233" s="2"/>
    </row>
    <row r="234">
      <c r="L234" s="2"/>
    </row>
    <row r="235">
      <c r="L235" s="2"/>
    </row>
    <row r="236">
      <c r="L236" s="2"/>
    </row>
    <row r="237">
      <c r="L237" s="2"/>
    </row>
    <row r="238">
      <c r="L238" s="2"/>
    </row>
    <row r="239">
      <c r="L239" s="2"/>
    </row>
    <row r="240">
      <c r="L240" s="2"/>
    </row>
    <row r="241">
      <c r="L241" s="2"/>
    </row>
    <row r="242">
      <c r="L242" s="2"/>
    </row>
    <row r="243">
      <c r="L243" s="2"/>
    </row>
    <row r="244">
      <c r="L244" s="2"/>
    </row>
    <row r="245">
      <c r="L245" s="2"/>
    </row>
    <row r="246">
      <c r="L246" s="2"/>
    </row>
    <row r="247">
      <c r="L247" s="2"/>
    </row>
    <row r="248">
      <c r="L248" s="2"/>
    </row>
    <row r="249">
      <c r="L249" s="2"/>
    </row>
    <row r="250">
      <c r="L250" s="2"/>
    </row>
    <row r="251">
      <c r="L251" s="2"/>
    </row>
    <row r="252">
      <c r="L252" s="2"/>
    </row>
    <row r="253">
      <c r="L253" s="2"/>
    </row>
    <row r="254">
      <c r="L254" s="2"/>
    </row>
    <row r="255">
      <c r="L255" s="2"/>
    </row>
    <row r="256">
      <c r="L256" s="2"/>
    </row>
    <row r="257">
      <c r="L257" s="2"/>
    </row>
    <row r="258">
      <c r="L258" s="2"/>
    </row>
    <row r="259">
      <c r="L259" s="2"/>
    </row>
    <row r="260">
      <c r="L260" s="2"/>
    </row>
    <row r="261">
      <c r="L261" s="2"/>
    </row>
    <row r="262">
      <c r="L262" s="2"/>
    </row>
    <row r="263">
      <c r="L263" s="2"/>
    </row>
    <row r="264">
      <c r="L264" s="2"/>
    </row>
    <row r="265">
      <c r="L265" s="2"/>
    </row>
    <row r="266">
      <c r="L266" s="2"/>
    </row>
    <row r="267">
      <c r="L267" s="2"/>
    </row>
    <row r="268">
      <c r="L268" s="2"/>
    </row>
    <row r="269">
      <c r="L269" s="2"/>
    </row>
    <row r="270">
      <c r="L270" s="2"/>
    </row>
    <row r="271">
      <c r="L271" s="2"/>
    </row>
    <row r="272">
      <c r="L272" s="2"/>
    </row>
    <row r="273">
      <c r="L273" s="2"/>
    </row>
    <row r="274">
      <c r="L274" s="2"/>
    </row>
    <row r="275">
      <c r="L275" s="2"/>
    </row>
    <row r="276">
      <c r="L276" s="2"/>
    </row>
    <row r="277">
      <c r="L277" s="2"/>
    </row>
    <row r="278">
      <c r="L278" s="2"/>
    </row>
    <row r="279">
      <c r="L279" s="2"/>
    </row>
    <row r="280">
      <c r="L280" s="2"/>
    </row>
    <row r="281">
      <c r="L281" s="2"/>
    </row>
    <row r="282">
      <c r="L282" s="2"/>
    </row>
    <row r="283">
      <c r="L283" s="2"/>
    </row>
    <row r="284">
      <c r="L284" s="2"/>
    </row>
    <row r="285">
      <c r="L285" s="2"/>
    </row>
    <row r="286">
      <c r="L286" s="2"/>
    </row>
    <row r="287">
      <c r="L287" s="2"/>
    </row>
    <row r="288">
      <c r="L288" s="2"/>
    </row>
    <row r="289">
      <c r="L289" s="2"/>
    </row>
    <row r="290">
      <c r="L290" s="2"/>
    </row>
    <row r="291">
      <c r="L291" s="2"/>
    </row>
    <row r="292">
      <c r="L292" s="2"/>
    </row>
    <row r="293">
      <c r="L293" s="2"/>
    </row>
    <row r="294">
      <c r="L294" s="2"/>
    </row>
    <row r="295">
      <c r="L295" s="2"/>
    </row>
    <row r="296">
      <c r="L296" s="2"/>
    </row>
    <row r="297">
      <c r="L297" s="2"/>
    </row>
    <row r="298">
      <c r="L298" s="2"/>
    </row>
    <row r="299">
      <c r="L299" s="2"/>
    </row>
    <row r="300">
      <c r="L300" s="2"/>
    </row>
    <row r="301">
      <c r="L301" s="2"/>
    </row>
    <row r="302">
      <c r="L302" s="2"/>
    </row>
    <row r="303">
      <c r="L303" s="2"/>
    </row>
    <row r="304">
      <c r="L304" s="2"/>
    </row>
    <row r="305">
      <c r="L305" s="2"/>
    </row>
    <row r="306">
      <c r="L306" s="2"/>
    </row>
    <row r="307">
      <c r="L307" s="2"/>
    </row>
    <row r="308">
      <c r="L308" s="2"/>
    </row>
    <row r="309">
      <c r="L309" s="2"/>
    </row>
    <row r="310">
      <c r="L310" s="2"/>
    </row>
    <row r="311">
      <c r="L311" s="2"/>
    </row>
    <row r="312">
      <c r="L312" s="2"/>
    </row>
    <row r="313">
      <c r="L313" s="2"/>
    </row>
    <row r="314">
      <c r="L314" s="2"/>
    </row>
    <row r="315">
      <c r="L315" s="2"/>
    </row>
    <row r="316">
      <c r="L316" s="2"/>
    </row>
    <row r="317">
      <c r="L317" s="2"/>
    </row>
    <row r="318">
      <c r="L318" s="2"/>
    </row>
    <row r="319">
      <c r="L319" s="2"/>
    </row>
    <row r="320">
      <c r="L320" s="2"/>
    </row>
    <row r="321">
      <c r="L321" s="2"/>
    </row>
    <row r="322">
      <c r="L322" s="2"/>
    </row>
    <row r="323">
      <c r="L323" s="2"/>
    </row>
    <row r="324">
      <c r="L324" s="2"/>
    </row>
    <row r="325">
      <c r="L325" s="2"/>
    </row>
    <row r="326">
      <c r="L326" s="2"/>
    </row>
    <row r="327">
      <c r="L327" s="2"/>
    </row>
    <row r="328">
      <c r="L328" s="2"/>
    </row>
    <row r="329">
      <c r="L329" s="2"/>
    </row>
    <row r="330">
      <c r="L330" s="2"/>
    </row>
    <row r="331">
      <c r="L331" s="2"/>
    </row>
    <row r="332">
      <c r="L332" s="2"/>
    </row>
    <row r="333">
      <c r="L333" s="2"/>
    </row>
    <row r="334">
      <c r="L334" s="2"/>
    </row>
    <row r="335">
      <c r="L335" s="2"/>
    </row>
    <row r="336">
      <c r="L336" s="2"/>
    </row>
    <row r="337">
      <c r="L337" s="2"/>
    </row>
    <row r="338">
      <c r="L338" s="2"/>
    </row>
    <row r="339">
      <c r="L339" s="2"/>
    </row>
    <row r="340">
      <c r="L340" s="2"/>
    </row>
    <row r="341">
      <c r="L341" s="2"/>
    </row>
    <row r="342">
      <c r="L342" s="2"/>
    </row>
    <row r="343">
      <c r="L343" s="2"/>
    </row>
    <row r="344">
      <c r="L344" s="2"/>
    </row>
    <row r="345">
      <c r="L345" s="2"/>
    </row>
    <row r="346">
      <c r="L346" s="2"/>
    </row>
    <row r="347">
      <c r="L347" s="2"/>
    </row>
    <row r="348">
      <c r="L348" s="2"/>
    </row>
    <row r="349">
      <c r="L349" s="2"/>
    </row>
    <row r="350">
      <c r="L350" s="2"/>
    </row>
    <row r="351">
      <c r="L351" s="2"/>
    </row>
    <row r="352">
      <c r="L352" s="2"/>
    </row>
    <row r="353">
      <c r="L353" s="2"/>
    </row>
    <row r="354">
      <c r="L354" s="2"/>
    </row>
    <row r="355">
      <c r="L355" s="2"/>
    </row>
    <row r="356">
      <c r="L356" s="2"/>
    </row>
    <row r="357">
      <c r="L357" s="2"/>
    </row>
    <row r="358">
      <c r="L358" s="2"/>
    </row>
    <row r="359">
      <c r="L359" s="2"/>
    </row>
    <row r="360">
      <c r="L360" s="2"/>
    </row>
    <row r="361">
      <c r="L361" s="2"/>
    </row>
    <row r="362">
      <c r="L362" s="2"/>
    </row>
    <row r="363">
      <c r="L363" s="2"/>
    </row>
    <row r="364">
      <c r="L364" s="2"/>
    </row>
    <row r="365">
      <c r="L365" s="2"/>
    </row>
    <row r="366">
      <c r="L366" s="2"/>
    </row>
    <row r="367">
      <c r="L367" s="2"/>
    </row>
    <row r="368">
      <c r="L368" s="2"/>
    </row>
    <row r="369">
      <c r="L369" s="2"/>
    </row>
    <row r="370">
      <c r="L370" s="2"/>
    </row>
    <row r="371">
      <c r="L371" s="2"/>
    </row>
    <row r="372">
      <c r="L372" s="2"/>
    </row>
    <row r="373">
      <c r="L373" s="2"/>
    </row>
    <row r="374">
      <c r="L374" s="2"/>
    </row>
    <row r="375">
      <c r="L375" s="2"/>
    </row>
    <row r="376">
      <c r="L376" s="2"/>
    </row>
    <row r="377">
      <c r="L377" s="2"/>
    </row>
    <row r="378">
      <c r="L378" s="2"/>
    </row>
    <row r="379">
      <c r="L379" s="2"/>
    </row>
    <row r="380">
      <c r="L380" s="2"/>
    </row>
    <row r="381">
      <c r="L381" s="2"/>
    </row>
    <row r="382">
      <c r="L382" s="2"/>
    </row>
    <row r="383">
      <c r="L383" s="2"/>
    </row>
    <row r="384">
      <c r="L384" s="2"/>
    </row>
    <row r="385">
      <c r="L385" s="2"/>
    </row>
    <row r="386">
      <c r="L386" s="2"/>
    </row>
    <row r="387">
      <c r="L387" s="2"/>
    </row>
    <row r="388">
      <c r="L388" s="2"/>
    </row>
    <row r="389">
      <c r="L389" s="2"/>
    </row>
    <row r="390">
      <c r="L390" s="2"/>
    </row>
    <row r="391">
      <c r="L391" s="2"/>
    </row>
    <row r="392">
      <c r="L392" s="2"/>
    </row>
    <row r="393">
      <c r="L393" s="2"/>
    </row>
    <row r="394">
      <c r="L394" s="2"/>
    </row>
    <row r="395">
      <c r="L395" s="2"/>
    </row>
    <row r="396">
      <c r="L396" s="2"/>
    </row>
    <row r="397">
      <c r="L397" s="2"/>
    </row>
    <row r="398">
      <c r="L398" s="2"/>
    </row>
    <row r="399">
      <c r="L399" s="2"/>
    </row>
    <row r="400">
      <c r="L400" s="2"/>
    </row>
    <row r="401">
      <c r="L401" s="2"/>
    </row>
    <row r="402">
      <c r="L402" s="2"/>
    </row>
    <row r="403">
      <c r="L403" s="2"/>
    </row>
    <row r="404">
      <c r="L404" s="2"/>
    </row>
    <row r="405">
      <c r="L405" s="2"/>
    </row>
    <row r="406">
      <c r="L406" s="2"/>
    </row>
    <row r="407">
      <c r="L407" s="2"/>
    </row>
    <row r="408">
      <c r="L408" s="2"/>
    </row>
    <row r="409">
      <c r="L409" s="2"/>
    </row>
    <row r="410">
      <c r="L410" s="2"/>
    </row>
    <row r="411">
      <c r="L411" s="2"/>
    </row>
    <row r="412">
      <c r="L412" s="2"/>
    </row>
    <row r="413">
      <c r="L413" s="2"/>
    </row>
    <row r="414">
      <c r="L414" s="2"/>
    </row>
    <row r="415">
      <c r="L415" s="2"/>
    </row>
    <row r="416">
      <c r="L416" s="2"/>
    </row>
    <row r="417">
      <c r="L417" s="2"/>
    </row>
    <row r="418">
      <c r="L418" s="2"/>
    </row>
    <row r="419">
      <c r="L419" s="2"/>
    </row>
    <row r="420">
      <c r="L420" s="2"/>
    </row>
    <row r="421">
      <c r="L421" s="2"/>
    </row>
    <row r="422">
      <c r="L422" s="2"/>
    </row>
    <row r="423">
      <c r="L423" s="2"/>
    </row>
    <row r="424">
      <c r="L424" s="2"/>
    </row>
    <row r="425">
      <c r="L425" s="2"/>
    </row>
    <row r="426">
      <c r="L426" s="2"/>
    </row>
    <row r="427">
      <c r="L427" s="2"/>
    </row>
    <row r="428">
      <c r="L428" s="2"/>
    </row>
    <row r="429">
      <c r="L429" s="2"/>
    </row>
    <row r="430">
      <c r="L430" s="2"/>
    </row>
    <row r="431">
      <c r="L431" s="2"/>
    </row>
    <row r="432">
      <c r="L432" s="2"/>
    </row>
    <row r="433">
      <c r="L433" s="2"/>
    </row>
    <row r="434">
      <c r="L434" s="2"/>
    </row>
    <row r="435">
      <c r="L435" s="2"/>
    </row>
    <row r="436">
      <c r="L436" s="2"/>
    </row>
    <row r="437">
      <c r="L437" s="2"/>
    </row>
    <row r="438">
      <c r="L438" s="2"/>
    </row>
    <row r="439">
      <c r="L439" s="2"/>
    </row>
    <row r="440">
      <c r="L440" s="2"/>
    </row>
    <row r="441">
      <c r="L441" s="2"/>
    </row>
    <row r="442">
      <c r="L442" s="2"/>
    </row>
    <row r="443">
      <c r="L443" s="2"/>
    </row>
    <row r="444">
      <c r="L444" s="2"/>
    </row>
    <row r="445">
      <c r="L445" s="2"/>
    </row>
    <row r="446">
      <c r="L446" s="2"/>
    </row>
    <row r="447">
      <c r="L447" s="2"/>
    </row>
    <row r="448">
      <c r="L448" s="2"/>
    </row>
    <row r="449">
      <c r="L449" s="2"/>
    </row>
    <row r="450">
      <c r="L450" s="2"/>
    </row>
    <row r="451">
      <c r="L451" s="2"/>
    </row>
    <row r="452">
      <c r="L452" s="2"/>
    </row>
    <row r="453">
      <c r="L453" s="2"/>
    </row>
    <row r="454">
      <c r="L454" s="2"/>
    </row>
    <row r="455">
      <c r="L455" s="2"/>
    </row>
    <row r="456">
      <c r="L456" s="2"/>
    </row>
    <row r="457">
      <c r="L457" s="2"/>
    </row>
    <row r="458">
      <c r="L458" s="2"/>
    </row>
    <row r="459">
      <c r="L459" s="2"/>
    </row>
    <row r="460">
      <c r="L460" s="2"/>
    </row>
    <row r="461">
      <c r="L461" s="2"/>
    </row>
    <row r="462">
      <c r="L462" s="2"/>
    </row>
    <row r="463">
      <c r="L463" s="2"/>
    </row>
    <row r="464">
      <c r="L464" s="2"/>
    </row>
    <row r="465">
      <c r="L465" s="2"/>
    </row>
    <row r="466">
      <c r="L466" s="2"/>
    </row>
    <row r="467">
      <c r="L467" s="2"/>
    </row>
    <row r="468">
      <c r="L468" s="2"/>
    </row>
    <row r="469">
      <c r="L469" s="2"/>
    </row>
    <row r="470">
      <c r="L470" s="2"/>
    </row>
    <row r="471">
      <c r="L471" s="2"/>
    </row>
    <row r="472">
      <c r="L472" s="2"/>
    </row>
    <row r="473">
      <c r="L473" s="2"/>
    </row>
    <row r="474">
      <c r="L474" s="2"/>
    </row>
    <row r="475">
      <c r="L475" s="2"/>
    </row>
    <row r="476">
      <c r="L476" s="2"/>
    </row>
    <row r="477">
      <c r="L477" s="2"/>
    </row>
    <row r="478">
      <c r="L478" s="2"/>
    </row>
    <row r="479">
      <c r="L479" s="2"/>
    </row>
    <row r="480">
      <c r="L480" s="2"/>
    </row>
    <row r="481">
      <c r="L481" s="2"/>
    </row>
    <row r="482">
      <c r="L482" s="2"/>
    </row>
    <row r="483">
      <c r="L483" s="2"/>
    </row>
    <row r="484">
      <c r="L484" s="2"/>
    </row>
    <row r="485">
      <c r="L485" s="2"/>
    </row>
    <row r="486">
      <c r="L486" s="2"/>
    </row>
    <row r="487">
      <c r="L487" s="2"/>
    </row>
    <row r="488">
      <c r="L488" s="2"/>
    </row>
    <row r="489">
      <c r="L489" s="2"/>
    </row>
    <row r="490">
      <c r="L490" s="2"/>
    </row>
    <row r="491">
      <c r="L491" s="2"/>
    </row>
    <row r="492">
      <c r="L492" s="2"/>
    </row>
    <row r="493">
      <c r="L493" s="2"/>
    </row>
    <row r="494">
      <c r="L494" s="2"/>
    </row>
    <row r="495">
      <c r="L495" s="2"/>
    </row>
    <row r="496">
      <c r="L496" s="2"/>
    </row>
    <row r="497">
      <c r="L497" s="2"/>
    </row>
    <row r="498">
      <c r="L498" s="2"/>
    </row>
    <row r="499">
      <c r="L499" s="2"/>
    </row>
    <row r="500">
      <c r="L500" s="2"/>
    </row>
    <row r="501">
      <c r="L501" s="2"/>
    </row>
    <row r="502">
      <c r="L502" s="2"/>
    </row>
    <row r="503">
      <c r="L503" s="2"/>
    </row>
    <row r="504">
      <c r="L504" s="2"/>
    </row>
    <row r="505">
      <c r="L505" s="2"/>
    </row>
    <row r="506">
      <c r="L506" s="2"/>
    </row>
    <row r="507">
      <c r="L507" s="2"/>
    </row>
    <row r="508">
      <c r="L508" s="2"/>
    </row>
    <row r="509">
      <c r="L509" s="2"/>
    </row>
    <row r="510">
      <c r="L510" s="2"/>
    </row>
    <row r="511">
      <c r="L511" s="2"/>
    </row>
    <row r="512">
      <c r="L512" s="2"/>
    </row>
    <row r="513">
      <c r="L513" s="2"/>
    </row>
    <row r="514">
      <c r="L514" s="2"/>
    </row>
    <row r="515">
      <c r="L515" s="2"/>
    </row>
    <row r="516">
      <c r="L516" s="2"/>
    </row>
    <row r="517">
      <c r="L517" s="2"/>
    </row>
    <row r="518">
      <c r="L518" s="2"/>
    </row>
    <row r="519">
      <c r="L519" s="2"/>
    </row>
    <row r="520">
      <c r="L520" s="2"/>
    </row>
    <row r="521">
      <c r="L521" s="2"/>
    </row>
    <row r="522">
      <c r="L522" s="2"/>
    </row>
    <row r="523">
      <c r="L523" s="2"/>
    </row>
    <row r="524">
      <c r="L524" s="2"/>
    </row>
    <row r="525">
      <c r="L525" s="2"/>
    </row>
    <row r="526">
      <c r="L526" s="2"/>
    </row>
    <row r="527">
      <c r="L527" s="2"/>
    </row>
    <row r="528">
      <c r="L528" s="2"/>
    </row>
    <row r="529">
      <c r="L529" s="2"/>
    </row>
    <row r="530">
      <c r="L530" s="2"/>
    </row>
    <row r="531">
      <c r="L531" s="2"/>
    </row>
    <row r="532">
      <c r="L532" s="2"/>
    </row>
    <row r="533">
      <c r="L533" s="2"/>
    </row>
    <row r="534">
      <c r="L534" s="2"/>
    </row>
    <row r="535">
      <c r="L535" s="2"/>
    </row>
    <row r="536">
      <c r="L536" s="2"/>
    </row>
    <row r="537">
      <c r="L537" s="2"/>
    </row>
    <row r="538">
      <c r="L538" s="2"/>
    </row>
    <row r="539">
      <c r="L539" s="2"/>
    </row>
    <row r="540">
      <c r="L540" s="2"/>
    </row>
    <row r="541">
      <c r="L541" s="2"/>
    </row>
    <row r="542">
      <c r="L542" s="2"/>
    </row>
    <row r="543">
      <c r="L543" s="2"/>
    </row>
    <row r="544">
      <c r="L544" s="2"/>
    </row>
    <row r="545">
      <c r="L545" s="2"/>
    </row>
    <row r="546">
      <c r="L546" s="2"/>
    </row>
    <row r="547">
      <c r="L547" s="2"/>
    </row>
    <row r="548">
      <c r="L548" s="2"/>
    </row>
    <row r="549">
      <c r="L549" s="2"/>
    </row>
    <row r="550">
      <c r="L550" s="2"/>
    </row>
    <row r="551">
      <c r="L551" s="2"/>
    </row>
    <row r="552">
      <c r="L552" s="2"/>
    </row>
    <row r="553">
      <c r="L553" s="2"/>
    </row>
    <row r="554">
      <c r="L554" s="2"/>
    </row>
    <row r="555">
      <c r="L555" s="2"/>
    </row>
    <row r="556">
      <c r="L556" s="2"/>
    </row>
    <row r="557">
      <c r="L557" s="2"/>
    </row>
    <row r="558">
      <c r="L558" s="2"/>
    </row>
    <row r="559">
      <c r="L559" s="2"/>
    </row>
    <row r="560">
      <c r="L560" s="2"/>
    </row>
    <row r="561">
      <c r="L561" s="2"/>
    </row>
    <row r="562">
      <c r="L562" s="2"/>
    </row>
    <row r="563">
      <c r="L563" s="2"/>
    </row>
    <row r="564">
      <c r="L564" s="2"/>
    </row>
    <row r="565">
      <c r="L565" s="2"/>
    </row>
    <row r="566">
      <c r="L566" s="2"/>
    </row>
    <row r="567">
      <c r="L567" s="2"/>
    </row>
    <row r="568">
      <c r="L568" s="2"/>
    </row>
    <row r="569">
      <c r="L569" s="2"/>
    </row>
    <row r="570">
      <c r="L570" s="2"/>
    </row>
    <row r="571">
      <c r="L571" s="2"/>
    </row>
    <row r="572">
      <c r="L572" s="2"/>
    </row>
    <row r="573">
      <c r="L573" s="2"/>
    </row>
    <row r="574">
      <c r="L574" s="2"/>
    </row>
    <row r="575">
      <c r="L575" s="2"/>
    </row>
    <row r="576">
      <c r="L576" s="2"/>
    </row>
    <row r="577">
      <c r="L577" s="2"/>
    </row>
    <row r="578">
      <c r="L578" s="2"/>
    </row>
    <row r="579">
      <c r="L579" s="2"/>
    </row>
    <row r="580">
      <c r="L580" s="2"/>
    </row>
    <row r="581">
      <c r="L581" s="2"/>
    </row>
    <row r="582">
      <c r="L582" s="2"/>
    </row>
    <row r="583">
      <c r="L583" s="2"/>
    </row>
    <row r="584">
      <c r="L584" s="2"/>
    </row>
    <row r="585">
      <c r="L585" s="2"/>
    </row>
    <row r="586">
      <c r="L586" s="2"/>
    </row>
    <row r="587">
      <c r="L587" s="2"/>
    </row>
    <row r="588">
      <c r="L588" s="2"/>
    </row>
    <row r="589">
      <c r="L589" s="2"/>
    </row>
    <row r="590">
      <c r="L590" s="2"/>
    </row>
    <row r="591">
      <c r="L591" s="2"/>
    </row>
    <row r="592">
      <c r="L592" s="2"/>
    </row>
    <row r="593">
      <c r="L593" s="2"/>
    </row>
    <row r="594">
      <c r="L594" s="2"/>
    </row>
    <row r="595">
      <c r="L595" s="2"/>
    </row>
    <row r="596">
      <c r="L596" s="2"/>
    </row>
    <row r="597">
      <c r="L597" s="2"/>
    </row>
    <row r="598">
      <c r="L598" s="2"/>
    </row>
    <row r="599">
      <c r="L599" s="2"/>
    </row>
    <row r="600">
      <c r="L600" s="2"/>
    </row>
    <row r="601">
      <c r="L601" s="2"/>
    </row>
    <row r="602">
      <c r="L602" s="2"/>
    </row>
    <row r="603">
      <c r="L603" s="2"/>
    </row>
    <row r="604">
      <c r="L604" s="2"/>
    </row>
    <row r="605">
      <c r="L605" s="2"/>
    </row>
    <row r="606">
      <c r="L606" s="2"/>
    </row>
    <row r="607">
      <c r="L607" s="2"/>
    </row>
    <row r="608">
      <c r="L608" s="2"/>
    </row>
    <row r="609">
      <c r="L609" s="2"/>
    </row>
    <row r="610">
      <c r="L610" s="2"/>
    </row>
    <row r="611">
      <c r="L611" s="2"/>
    </row>
    <row r="612">
      <c r="L612" s="2"/>
    </row>
    <row r="613">
      <c r="L613" s="2"/>
    </row>
    <row r="614">
      <c r="L614" s="2"/>
    </row>
    <row r="615">
      <c r="L615" s="2"/>
    </row>
    <row r="616">
      <c r="L616" s="2"/>
    </row>
    <row r="617">
      <c r="L617" s="2"/>
    </row>
    <row r="618">
      <c r="L618" s="2"/>
    </row>
    <row r="619">
      <c r="L619" s="2"/>
    </row>
    <row r="620">
      <c r="L620" s="2"/>
    </row>
    <row r="621">
      <c r="L621" s="2"/>
    </row>
    <row r="622">
      <c r="L622" s="2"/>
    </row>
    <row r="623">
      <c r="L623" s="2"/>
    </row>
    <row r="624">
      <c r="L624" s="2"/>
    </row>
    <row r="625">
      <c r="L625" s="2"/>
    </row>
    <row r="626">
      <c r="L626" s="2"/>
    </row>
    <row r="627">
      <c r="L627" s="2"/>
    </row>
    <row r="628">
      <c r="L628" s="2"/>
    </row>
    <row r="629">
      <c r="L629" s="2"/>
    </row>
    <row r="630">
      <c r="L630" s="2"/>
    </row>
    <row r="631">
      <c r="L631" s="2"/>
    </row>
    <row r="632">
      <c r="L632" s="2"/>
    </row>
    <row r="633">
      <c r="L633" s="2"/>
    </row>
    <row r="634">
      <c r="L634" s="2"/>
    </row>
    <row r="635">
      <c r="L635" s="2"/>
    </row>
    <row r="636">
      <c r="L636" s="2"/>
    </row>
    <row r="637">
      <c r="L637" s="2"/>
    </row>
    <row r="638">
      <c r="L638" s="2"/>
    </row>
    <row r="639">
      <c r="L639" s="2"/>
    </row>
    <row r="640">
      <c r="L640" s="2"/>
    </row>
    <row r="641">
      <c r="L641" s="2"/>
    </row>
    <row r="642">
      <c r="L642" s="2"/>
    </row>
    <row r="643">
      <c r="L643" s="2"/>
    </row>
    <row r="644">
      <c r="L644" s="2"/>
    </row>
    <row r="645">
      <c r="L645" s="2"/>
    </row>
    <row r="646">
      <c r="L646" s="2"/>
    </row>
    <row r="647">
      <c r="L647" s="2"/>
    </row>
    <row r="648">
      <c r="L648" s="2"/>
    </row>
    <row r="649">
      <c r="L649" s="2"/>
    </row>
    <row r="650">
      <c r="L650" s="2"/>
    </row>
    <row r="651">
      <c r="L651" s="2"/>
    </row>
    <row r="652">
      <c r="L652" s="2"/>
    </row>
    <row r="653">
      <c r="L653" s="2"/>
    </row>
    <row r="654">
      <c r="L654" s="2"/>
    </row>
    <row r="655">
      <c r="L655" s="2"/>
    </row>
    <row r="656">
      <c r="L656" s="2"/>
    </row>
    <row r="657">
      <c r="L657" s="2"/>
    </row>
    <row r="658">
      <c r="L658" s="2"/>
    </row>
    <row r="659">
      <c r="L659" s="2"/>
    </row>
    <row r="660">
      <c r="L660" s="2"/>
    </row>
    <row r="661">
      <c r="L661" s="2"/>
    </row>
    <row r="662">
      <c r="L662" s="2"/>
    </row>
    <row r="663">
      <c r="L663" s="2"/>
    </row>
    <row r="664">
      <c r="L664" s="2"/>
    </row>
    <row r="665">
      <c r="L665" s="2"/>
    </row>
    <row r="666">
      <c r="L666" s="2"/>
    </row>
    <row r="667">
      <c r="L667" s="2"/>
    </row>
    <row r="668">
      <c r="L668" s="2"/>
    </row>
    <row r="669">
      <c r="L669" s="2"/>
    </row>
    <row r="670">
      <c r="L670" s="2"/>
    </row>
    <row r="671">
      <c r="L671" s="2"/>
    </row>
    <row r="672">
      <c r="L672" s="2"/>
    </row>
    <row r="673">
      <c r="L673" s="2"/>
    </row>
    <row r="674">
      <c r="L674" s="2"/>
    </row>
    <row r="675">
      <c r="L675" s="2"/>
    </row>
    <row r="676">
      <c r="L676" s="2"/>
    </row>
    <row r="677">
      <c r="L677" s="2"/>
    </row>
    <row r="678">
      <c r="L678" s="2"/>
    </row>
    <row r="679">
      <c r="L679" s="2"/>
    </row>
    <row r="680">
      <c r="L680" s="2"/>
    </row>
    <row r="681">
      <c r="L681" s="2"/>
    </row>
    <row r="682">
      <c r="L682" s="2"/>
    </row>
    <row r="683">
      <c r="L683" s="2"/>
    </row>
    <row r="684">
      <c r="L684" s="2"/>
    </row>
    <row r="685">
      <c r="L685" s="2"/>
    </row>
    <row r="686">
      <c r="L686" s="2"/>
    </row>
    <row r="687">
      <c r="L687" s="2"/>
    </row>
    <row r="688">
      <c r="L688" s="2"/>
    </row>
    <row r="689">
      <c r="L689" s="2"/>
    </row>
    <row r="690">
      <c r="L690" s="2"/>
    </row>
    <row r="691">
      <c r="L691" s="2"/>
    </row>
    <row r="692">
      <c r="L692" s="2"/>
    </row>
    <row r="693">
      <c r="L693" s="2"/>
    </row>
    <row r="694">
      <c r="L694" s="2"/>
    </row>
    <row r="695">
      <c r="L695" s="2"/>
    </row>
    <row r="696">
      <c r="L696" s="2"/>
    </row>
    <row r="697">
      <c r="L697" s="2"/>
    </row>
    <row r="698">
      <c r="L698" s="2"/>
    </row>
    <row r="699">
      <c r="L699" s="2"/>
    </row>
    <row r="700">
      <c r="L700" s="2"/>
    </row>
    <row r="701">
      <c r="L701" s="2"/>
    </row>
    <row r="702">
      <c r="L702" s="2"/>
    </row>
    <row r="703">
      <c r="L703" s="2"/>
    </row>
    <row r="704">
      <c r="L704" s="2"/>
    </row>
    <row r="705">
      <c r="L705" s="2"/>
    </row>
    <row r="706">
      <c r="L706" s="2"/>
    </row>
    <row r="707">
      <c r="L707" s="2"/>
    </row>
    <row r="708">
      <c r="L708" s="2"/>
    </row>
    <row r="709">
      <c r="L709" s="2"/>
    </row>
    <row r="710">
      <c r="L710" s="2"/>
    </row>
    <row r="711">
      <c r="L711" s="2"/>
    </row>
    <row r="712">
      <c r="L712" s="2"/>
    </row>
    <row r="713">
      <c r="L713" s="2"/>
    </row>
    <row r="714">
      <c r="L714" s="2"/>
    </row>
    <row r="715">
      <c r="L715" s="2"/>
    </row>
    <row r="716">
      <c r="L716" s="2"/>
    </row>
    <row r="717">
      <c r="L717" s="2"/>
    </row>
    <row r="718">
      <c r="L718" s="2"/>
    </row>
    <row r="719">
      <c r="L719" s="2"/>
    </row>
    <row r="720">
      <c r="L720" s="2"/>
    </row>
    <row r="721">
      <c r="L721" s="2"/>
    </row>
    <row r="722">
      <c r="L722" s="2"/>
    </row>
    <row r="723">
      <c r="L723" s="2"/>
    </row>
    <row r="724">
      <c r="L724" s="2"/>
    </row>
    <row r="725">
      <c r="L725" s="2"/>
    </row>
    <row r="726">
      <c r="L726" s="2"/>
    </row>
    <row r="727">
      <c r="L727" s="2"/>
    </row>
    <row r="728">
      <c r="L728" s="2"/>
    </row>
    <row r="729">
      <c r="L729" s="2"/>
    </row>
    <row r="730">
      <c r="L730" s="2"/>
    </row>
    <row r="731">
      <c r="L731" s="2"/>
    </row>
    <row r="732">
      <c r="L732" s="2"/>
    </row>
    <row r="733">
      <c r="L733" s="2"/>
    </row>
    <row r="734">
      <c r="L734" s="2"/>
    </row>
    <row r="735">
      <c r="L735" s="2"/>
    </row>
    <row r="736">
      <c r="L736" s="2"/>
    </row>
    <row r="737">
      <c r="L737" s="2"/>
    </row>
    <row r="738">
      <c r="L738" s="2"/>
    </row>
    <row r="739">
      <c r="L739" s="2"/>
    </row>
    <row r="740">
      <c r="L740" s="2"/>
    </row>
    <row r="741">
      <c r="L741" s="2"/>
    </row>
    <row r="742">
      <c r="L742" s="2"/>
    </row>
    <row r="743">
      <c r="L743" s="2"/>
    </row>
    <row r="744">
      <c r="L744" s="2"/>
    </row>
    <row r="745">
      <c r="L745" s="2"/>
    </row>
    <row r="746">
      <c r="L746" s="2"/>
    </row>
    <row r="747">
      <c r="L747" s="2"/>
    </row>
    <row r="748">
      <c r="L748" s="2"/>
    </row>
    <row r="749">
      <c r="L749" s="2"/>
    </row>
    <row r="750">
      <c r="L750" s="2"/>
    </row>
    <row r="751">
      <c r="L751" s="2"/>
    </row>
    <row r="752">
      <c r="L752" s="2"/>
    </row>
    <row r="753">
      <c r="L753" s="2"/>
    </row>
    <row r="754">
      <c r="L754" s="2"/>
    </row>
    <row r="755">
      <c r="L755" s="2"/>
    </row>
    <row r="756">
      <c r="L756" s="2"/>
    </row>
    <row r="757">
      <c r="L757" s="2"/>
    </row>
    <row r="758">
      <c r="L758" s="2"/>
    </row>
    <row r="759">
      <c r="L759" s="2"/>
    </row>
    <row r="760">
      <c r="L760" s="2"/>
    </row>
    <row r="761">
      <c r="L761" s="2"/>
    </row>
    <row r="762">
      <c r="L762" s="2"/>
    </row>
    <row r="763">
      <c r="L763" s="2"/>
    </row>
    <row r="764">
      <c r="L764" s="2"/>
    </row>
    <row r="765">
      <c r="L765" s="2"/>
    </row>
    <row r="766">
      <c r="L766" s="2"/>
    </row>
    <row r="767">
      <c r="L767" s="2"/>
    </row>
    <row r="768">
      <c r="L768" s="2"/>
    </row>
    <row r="769">
      <c r="L769" s="2"/>
    </row>
    <row r="770">
      <c r="L770" s="2"/>
    </row>
    <row r="771">
      <c r="L771" s="2"/>
    </row>
    <row r="772">
      <c r="L772" s="2"/>
    </row>
    <row r="773">
      <c r="L773" s="2"/>
    </row>
    <row r="774">
      <c r="L774" s="2"/>
    </row>
    <row r="775">
      <c r="L775" s="2"/>
    </row>
    <row r="776">
      <c r="L776" s="2"/>
    </row>
    <row r="777">
      <c r="L777" s="2"/>
    </row>
    <row r="778">
      <c r="L778" s="2"/>
    </row>
    <row r="779">
      <c r="L779" s="2"/>
    </row>
    <row r="780">
      <c r="L780" s="2"/>
    </row>
    <row r="781">
      <c r="L781" s="2"/>
    </row>
    <row r="782">
      <c r="L782" s="2"/>
    </row>
    <row r="783">
      <c r="L783" s="2"/>
    </row>
    <row r="784">
      <c r="L784" s="2"/>
    </row>
    <row r="785">
      <c r="L785" s="2"/>
    </row>
    <row r="786">
      <c r="L786" s="2"/>
    </row>
    <row r="787">
      <c r="L787" s="2"/>
    </row>
    <row r="788">
      <c r="L788" s="2"/>
    </row>
    <row r="789">
      <c r="L789" s="2"/>
    </row>
    <row r="790">
      <c r="L790" s="2"/>
    </row>
    <row r="791">
      <c r="L791" s="2"/>
    </row>
    <row r="792">
      <c r="L792" s="2"/>
    </row>
    <row r="793">
      <c r="L793" s="2"/>
    </row>
    <row r="794">
      <c r="L794" s="2"/>
    </row>
    <row r="795">
      <c r="L795" s="2"/>
    </row>
    <row r="796">
      <c r="L796" s="2"/>
    </row>
    <row r="797">
      <c r="L797" s="2"/>
    </row>
    <row r="798">
      <c r="L798" s="2"/>
    </row>
    <row r="799">
      <c r="L799" s="2"/>
    </row>
    <row r="800">
      <c r="L800" s="2"/>
    </row>
    <row r="801">
      <c r="L801" s="2"/>
    </row>
    <row r="802">
      <c r="L802" s="2"/>
    </row>
    <row r="803">
      <c r="L803" s="2"/>
    </row>
    <row r="804">
      <c r="L804" s="2"/>
    </row>
    <row r="805">
      <c r="L805" s="2"/>
    </row>
    <row r="806">
      <c r="L806" s="2"/>
    </row>
    <row r="807">
      <c r="L807" s="2"/>
    </row>
    <row r="808">
      <c r="L808" s="2"/>
    </row>
    <row r="809">
      <c r="L809" s="2"/>
    </row>
    <row r="810">
      <c r="L810" s="2"/>
    </row>
    <row r="811">
      <c r="L811" s="2"/>
    </row>
    <row r="812">
      <c r="L812" s="2"/>
    </row>
    <row r="813">
      <c r="L813" s="2"/>
    </row>
    <row r="814">
      <c r="L814" s="2"/>
    </row>
    <row r="815">
      <c r="L815" s="2"/>
    </row>
    <row r="816">
      <c r="L816" s="2"/>
    </row>
    <row r="817">
      <c r="L817" s="2"/>
    </row>
    <row r="818">
      <c r="L818" s="2"/>
    </row>
    <row r="819">
      <c r="L819" s="2"/>
    </row>
    <row r="820">
      <c r="L820" s="2"/>
    </row>
    <row r="821">
      <c r="L821" s="2"/>
    </row>
    <row r="822">
      <c r="L822" s="2"/>
    </row>
    <row r="823">
      <c r="L823" s="2"/>
    </row>
    <row r="824">
      <c r="L824" s="2"/>
    </row>
    <row r="825">
      <c r="L825" s="2"/>
    </row>
    <row r="826">
      <c r="L826" s="2"/>
    </row>
    <row r="827">
      <c r="L827" s="2"/>
    </row>
    <row r="828">
      <c r="L828" s="2"/>
    </row>
    <row r="829">
      <c r="L829" s="2"/>
    </row>
    <row r="830">
      <c r="L830" s="2"/>
    </row>
    <row r="831">
      <c r="L831" s="2"/>
    </row>
    <row r="832">
      <c r="L832" s="2"/>
    </row>
    <row r="833">
      <c r="L833" s="2"/>
    </row>
    <row r="834">
      <c r="L834" s="2"/>
    </row>
    <row r="835">
      <c r="L835" s="2"/>
    </row>
    <row r="836">
      <c r="L836" s="2"/>
    </row>
    <row r="837">
      <c r="L837" s="2"/>
    </row>
    <row r="838">
      <c r="L838" s="2"/>
    </row>
    <row r="839">
      <c r="L839" s="2"/>
    </row>
    <row r="840">
      <c r="L840" s="2"/>
    </row>
    <row r="841">
      <c r="L841" s="2"/>
    </row>
    <row r="842">
      <c r="L842" s="2"/>
    </row>
  </sheetData>
  <autoFilter ref="$A$1:$L$842">
    <sortState ref="A1:L842">
      <sortCondition descending="1" ref="L1:L842"/>
      <sortCondition ref="D1:D842"/>
    </sortState>
  </autoFilter>
  <drawing r:id="rId1"/>
</worksheet>
</file>