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Mike\Documents\NHGP\"/>
    </mc:Choice>
  </mc:AlternateContent>
  <bookViews>
    <workbookView xWindow="0" yWindow="0" windowWidth="23040" windowHeight="9390" tabRatio="791" firstSheet="3" activeTab="10"/>
  </bookViews>
  <sheets>
    <sheet name="male indiv" sheetId="15" r:id="rId1"/>
    <sheet name="female indiv" sheetId="16" r:id="rId2"/>
    <sheet name="team summary" sheetId="12" r:id="rId3"/>
    <sheet name="individual leaderboards" sheetId="20" r:id="rId4"/>
    <sheet name="AARC" sheetId="7" r:id="rId5"/>
    <sheet name="ACID" sheetId="21" r:id="rId6"/>
    <sheet name="CAA" sheetId="8" r:id="rId7"/>
    <sheet name="CNE" sheetId="9" r:id="rId8"/>
    <sheet name="GCS" sheetId="10" r:id="rId9"/>
    <sheet name="GDTC" sheetId="5" r:id="rId10"/>
    <sheet name="GSRT" sheetId="6" r:id="rId11"/>
    <sheet name="MILL" sheetId="22" r:id="rId12"/>
    <sheet name="MRM" sheetId="4" r:id="rId13"/>
    <sheet name="RR" sheetId="11" r:id="rId14"/>
    <sheet name="SIX03" sheetId="23" r:id="rId15"/>
    <sheet name="UVRC" sheetId="17" r:id="rId16"/>
    <sheet name="WMM" sheetId="3" r:id="rId17"/>
    <sheet name="abbreviations" sheetId="14" r:id="rId18"/>
    <sheet name="master results database" sheetId="18" r:id="rId19"/>
    <sheet name="granite runners" sheetId="19" r:id="rId20"/>
    <sheet name="WMMHalf_TeamResults" sheetId="27" r:id="rId21"/>
    <sheet name="WMMHalf_DivisionResults" sheetId="28" r:id="rId22"/>
    <sheet name="WMMHalf_AgeGraded" sheetId="29" r:id="rId23"/>
  </sheets>
  <definedNames>
    <definedName name="_xlnm._FilterDatabase" localSheetId="18" hidden="1">'master results database'!$A$1:$K$1265</definedName>
    <definedName name="_xlnm._FilterDatabase" localSheetId="22" hidden="1">WMMHalf_AgeGraded!$A$1:$G$124</definedName>
    <definedName name="_xlnm.Print_Area" localSheetId="13">RR!$A$1:$J$47</definedName>
  </definedNames>
  <calcPr calcId="162913"/>
</workbook>
</file>

<file path=xl/calcChain.xml><?xml version="1.0" encoding="utf-8"?>
<calcChain xmlns="http://schemas.openxmlformats.org/spreadsheetml/2006/main">
  <c r="L36" i="17" l="1"/>
  <c r="L35" i="17"/>
  <c r="F65" i="3" l="1"/>
  <c r="F64" i="3"/>
  <c r="F59" i="3"/>
  <c r="F54" i="3"/>
  <c r="F49" i="3"/>
  <c r="F6" i="3"/>
  <c r="F11" i="3"/>
  <c r="F16" i="3"/>
  <c r="F22" i="3"/>
  <c r="F27" i="3"/>
  <c r="F33" i="3"/>
  <c r="C107" i="17"/>
  <c r="D107" i="17"/>
  <c r="E107" i="17"/>
  <c r="F107" i="17"/>
  <c r="G107" i="17"/>
  <c r="H107" i="17"/>
  <c r="I107" i="17"/>
  <c r="J107" i="17"/>
  <c r="K107" i="17"/>
  <c r="J1" i="5"/>
  <c r="J1" i="10"/>
  <c r="D132" i="12"/>
  <c r="D136" i="12"/>
  <c r="E137" i="12"/>
  <c r="B143" i="12"/>
  <c r="B133" i="12"/>
  <c r="B136" i="12"/>
  <c r="B137" i="12"/>
  <c r="B139" i="12"/>
  <c r="B142" i="12"/>
  <c r="C133" i="12"/>
  <c r="C136" i="12"/>
  <c r="C137" i="12"/>
  <c r="C139" i="12"/>
  <c r="C142" i="12"/>
  <c r="C143" i="12"/>
  <c r="D133" i="12"/>
  <c r="D137" i="12"/>
  <c r="D139" i="12"/>
  <c r="D142" i="12"/>
  <c r="D143" i="12"/>
  <c r="E133" i="12"/>
  <c r="E136" i="12"/>
  <c r="E139" i="12"/>
  <c r="E142" i="12"/>
  <c r="E143" i="12"/>
  <c r="B127" i="12" l="1"/>
  <c r="J127" i="12"/>
  <c r="H127" i="12"/>
  <c r="G127" i="12"/>
  <c r="L127" i="12"/>
  <c r="D127" i="12"/>
  <c r="K127" i="12"/>
  <c r="C127" i="12"/>
  <c r="I127" i="12"/>
  <c r="F127" i="12"/>
  <c r="M127" i="12"/>
  <c r="E127" i="12"/>
  <c r="B138" i="12"/>
  <c r="C6" i="7"/>
  <c r="D6" i="7"/>
  <c r="E6" i="7"/>
  <c r="F6" i="7"/>
  <c r="G6" i="7"/>
  <c r="H6" i="7"/>
  <c r="I6" i="7"/>
  <c r="J6" i="7"/>
  <c r="K6" i="7"/>
  <c r="C11" i="7"/>
  <c r="D11" i="7"/>
  <c r="E11" i="7"/>
  <c r="F11" i="7"/>
  <c r="G11" i="7"/>
  <c r="H11" i="7"/>
  <c r="I11" i="7"/>
  <c r="J11" i="7"/>
  <c r="K11" i="7"/>
  <c r="C15" i="7"/>
  <c r="D15" i="7"/>
  <c r="E15" i="7"/>
  <c r="F15" i="7"/>
  <c r="G15" i="7"/>
  <c r="H15" i="7"/>
  <c r="I15" i="7"/>
  <c r="J15" i="7"/>
  <c r="K15" i="7"/>
  <c r="C18" i="7"/>
  <c r="D18" i="7"/>
  <c r="E18" i="7"/>
  <c r="F18" i="7"/>
  <c r="G18" i="7"/>
  <c r="H18" i="7"/>
  <c r="I18" i="7"/>
  <c r="J18" i="7"/>
  <c r="K18" i="7"/>
  <c r="C22" i="7"/>
  <c r="D22" i="7"/>
  <c r="E22" i="7"/>
  <c r="F22" i="7"/>
  <c r="G22" i="7"/>
  <c r="H22" i="7"/>
  <c r="I22" i="7"/>
  <c r="J22" i="7"/>
  <c r="K22" i="7"/>
  <c r="C24" i="7"/>
  <c r="D24" i="7"/>
  <c r="E24" i="7"/>
  <c r="F24" i="7"/>
  <c r="G24" i="7"/>
  <c r="H24" i="7"/>
  <c r="I24" i="7"/>
  <c r="J24" i="7"/>
  <c r="K24" i="7"/>
  <c r="C27" i="7"/>
  <c r="D27" i="7"/>
  <c r="E27" i="7"/>
  <c r="F27" i="7"/>
  <c r="G27" i="7"/>
  <c r="H27" i="7"/>
  <c r="I27" i="7"/>
  <c r="J27" i="7"/>
  <c r="K27" i="7"/>
  <c r="C29" i="7"/>
  <c r="D29" i="7"/>
  <c r="E29" i="7"/>
  <c r="F29" i="7"/>
  <c r="G29" i="7"/>
  <c r="H29" i="7"/>
  <c r="I29" i="7"/>
  <c r="J29" i="7"/>
  <c r="K29" i="7"/>
  <c r="N127" i="12" l="1"/>
  <c r="C103" i="5"/>
  <c r="J103" i="5"/>
  <c r="K103" i="5"/>
  <c r="D103" i="5"/>
  <c r="F103" i="5"/>
  <c r="H103" i="5"/>
  <c r="E103" i="5"/>
  <c r="G103" i="5"/>
  <c r="I103" i="5"/>
  <c r="N92" i="12"/>
  <c r="N89" i="12"/>
  <c r="F133" i="12" l="1"/>
  <c r="G133" i="12"/>
  <c r="H133" i="12"/>
  <c r="I133" i="12"/>
  <c r="J133" i="12"/>
  <c r="K133" i="12"/>
  <c r="L133" i="12"/>
  <c r="M133" i="12"/>
  <c r="F139" i="12"/>
  <c r="G139" i="12"/>
  <c r="H139" i="12"/>
  <c r="I139" i="12"/>
  <c r="J139" i="12"/>
  <c r="K139" i="12"/>
  <c r="L139" i="12"/>
  <c r="M139" i="12"/>
  <c r="L43" i="5"/>
  <c r="K23" i="21"/>
  <c r="A68" i="12"/>
  <c r="B68" i="12"/>
  <c r="C68" i="12"/>
  <c r="E68" i="12"/>
  <c r="G68" i="12"/>
  <c r="H68" i="12"/>
  <c r="J68" i="12"/>
  <c r="K68" i="12"/>
  <c r="L68" i="12"/>
  <c r="A69" i="12"/>
  <c r="C69" i="12"/>
  <c r="E69" i="12"/>
  <c r="G69" i="12"/>
  <c r="H69" i="12"/>
  <c r="I69" i="12"/>
  <c r="M69" i="12"/>
  <c r="A74" i="12"/>
  <c r="B74" i="12"/>
  <c r="D74" i="12"/>
  <c r="E74" i="12"/>
  <c r="G74" i="12"/>
  <c r="H74" i="12"/>
  <c r="I74" i="12"/>
  <c r="K74" i="12"/>
  <c r="L74" i="12"/>
  <c r="M74" i="12"/>
  <c r="F17" i="22"/>
  <c r="K46" i="22"/>
  <c r="L46" i="22" s="1"/>
  <c r="K47" i="22"/>
  <c r="L47" i="22" s="1"/>
  <c r="F51" i="22"/>
  <c r="F55" i="22"/>
  <c r="F45" i="22"/>
  <c r="F42" i="22"/>
  <c r="F37" i="22"/>
  <c r="F33" i="22"/>
  <c r="F26" i="22"/>
  <c r="F23" i="22"/>
  <c r="F20" i="22"/>
  <c r="F14" i="22"/>
  <c r="F7" i="22"/>
  <c r="N142" i="12"/>
  <c r="M142" i="12"/>
  <c r="L142" i="12"/>
  <c r="K142" i="12"/>
  <c r="J142" i="12"/>
  <c r="I142" i="12"/>
  <c r="H142" i="12"/>
  <c r="G142" i="12"/>
  <c r="F142" i="12"/>
  <c r="F45" i="23"/>
  <c r="F48" i="23"/>
  <c r="F51" i="23"/>
  <c r="F54" i="23"/>
  <c r="F42" i="23"/>
  <c r="F115" i="10"/>
  <c r="C33" i="7"/>
  <c r="D33" i="7"/>
  <c r="E33" i="7"/>
  <c r="F33" i="7"/>
  <c r="G33" i="7"/>
  <c r="G78" i="12" s="1"/>
  <c r="H33" i="7"/>
  <c r="I33" i="7"/>
  <c r="J33" i="7"/>
  <c r="K33" i="7"/>
  <c r="A26" i="12"/>
  <c r="B26" i="12"/>
  <c r="D26" i="12"/>
  <c r="A27" i="12"/>
  <c r="A33" i="12"/>
  <c r="B33" i="12"/>
  <c r="C33" i="12"/>
  <c r="D33" i="12"/>
  <c r="A20" i="12"/>
  <c r="B20" i="12"/>
  <c r="C20" i="12"/>
  <c r="E20" i="12"/>
  <c r="H20" i="12"/>
  <c r="J20" i="12"/>
  <c r="K20" i="12"/>
  <c r="L20" i="12"/>
  <c r="A21" i="12"/>
  <c r="C21" i="12"/>
  <c r="E21" i="12"/>
  <c r="H21" i="12"/>
  <c r="I21" i="12"/>
  <c r="M21" i="12"/>
  <c r="P13" i="12"/>
  <c r="P29" i="12" s="1"/>
  <c r="P45" i="12" s="1"/>
  <c r="P61" i="12" s="1"/>
  <c r="P77" i="12" s="1"/>
  <c r="P8" i="12"/>
  <c r="P24" i="12" s="1"/>
  <c r="P40" i="12" s="1"/>
  <c r="P56" i="12" s="1"/>
  <c r="P72" i="12" s="1"/>
  <c r="A10" i="12"/>
  <c r="B10" i="12"/>
  <c r="H10" i="12"/>
  <c r="M10" i="12"/>
  <c r="A11" i="12"/>
  <c r="B11" i="12"/>
  <c r="C11" i="12"/>
  <c r="D11" i="12"/>
  <c r="E11" i="12"/>
  <c r="F11" i="12"/>
  <c r="G11" i="12"/>
  <c r="I11" i="12"/>
  <c r="J11" i="12"/>
  <c r="K11" i="12"/>
  <c r="M11" i="12"/>
  <c r="A14" i="12"/>
  <c r="B14" i="12"/>
  <c r="C14" i="12"/>
  <c r="D14" i="12"/>
  <c r="E14" i="12"/>
  <c r="F14" i="12"/>
  <c r="G14" i="12"/>
  <c r="H14" i="12"/>
  <c r="I14" i="12"/>
  <c r="J14" i="12"/>
  <c r="K14" i="12"/>
  <c r="L14" i="12"/>
  <c r="M14" i="12"/>
  <c r="A17" i="12"/>
  <c r="B17" i="12"/>
  <c r="C17" i="12"/>
  <c r="D17" i="12"/>
  <c r="E17" i="12"/>
  <c r="F17" i="12"/>
  <c r="G17" i="12"/>
  <c r="H17" i="12"/>
  <c r="I17" i="12"/>
  <c r="J17" i="12"/>
  <c r="K17" i="12"/>
  <c r="L17" i="12"/>
  <c r="M17" i="12"/>
  <c r="N17" i="12"/>
  <c r="F21" i="23"/>
  <c r="F27" i="23"/>
  <c r="F24" i="23"/>
  <c r="F36" i="23"/>
  <c r="F30" i="23"/>
  <c r="F16" i="23"/>
  <c r="F7" i="23"/>
  <c r="F59" i="6"/>
  <c r="F37" i="7"/>
  <c r="F35" i="7"/>
  <c r="F3" i="7"/>
  <c r="L106" i="17"/>
  <c r="L102" i="17"/>
  <c r="P9" i="12"/>
  <c r="P25" i="12" s="1"/>
  <c r="P41" i="12" s="1"/>
  <c r="P57" i="12" s="1"/>
  <c r="P73" i="12" s="1"/>
  <c r="P89" i="12" s="1"/>
  <c r="P105" i="12" s="1"/>
  <c r="P121" i="12" s="1"/>
  <c r="P3" i="12"/>
  <c r="P19" i="12" s="1"/>
  <c r="P35" i="12" s="1"/>
  <c r="P51" i="12" s="1"/>
  <c r="P67" i="12" s="1"/>
  <c r="P83" i="12" s="1"/>
  <c r="P99" i="12" s="1"/>
  <c r="P115" i="12" s="1"/>
  <c r="P12" i="12"/>
  <c r="P28" i="12" s="1"/>
  <c r="P44" i="12" s="1"/>
  <c r="P60" i="12" s="1"/>
  <c r="P76" i="12" s="1"/>
  <c r="P92" i="12" s="1"/>
  <c r="P108" i="12" s="1"/>
  <c r="P124" i="12" s="1"/>
  <c r="A49" i="12"/>
  <c r="M62" i="12"/>
  <c r="L62" i="12"/>
  <c r="K62" i="12"/>
  <c r="J62" i="12"/>
  <c r="D62" i="12"/>
  <c r="C62" i="12"/>
  <c r="B62" i="12"/>
  <c r="A62" i="12"/>
  <c r="M58" i="12"/>
  <c r="L58" i="12"/>
  <c r="K58" i="12"/>
  <c r="J58" i="12"/>
  <c r="I58" i="12"/>
  <c r="H58" i="12"/>
  <c r="G58" i="12"/>
  <c r="F58" i="12"/>
  <c r="E58" i="12"/>
  <c r="D58" i="12"/>
  <c r="C58" i="12"/>
  <c r="B58" i="12"/>
  <c r="A58" i="12"/>
  <c r="M53" i="12"/>
  <c r="L53" i="12"/>
  <c r="K53" i="12"/>
  <c r="J53" i="12"/>
  <c r="I53" i="12"/>
  <c r="H53" i="12"/>
  <c r="G53" i="12"/>
  <c r="F53" i="12"/>
  <c r="E53" i="12"/>
  <c r="D53" i="12"/>
  <c r="C53" i="12"/>
  <c r="B53" i="12"/>
  <c r="A53" i="12"/>
  <c r="M52" i="12"/>
  <c r="L52" i="12"/>
  <c r="K52" i="12"/>
  <c r="J52" i="12"/>
  <c r="I52" i="12"/>
  <c r="H52" i="12"/>
  <c r="G52" i="12"/>
  <c r="F52" i="12"/>
  <c r="E52" i="12"/>
  <c r="D52" i="12"/>
  <c r="C52" i="12"/>
  <c r="B52" i="12"/>
  <c r="A52" i="12"/>
  <c r="M50" i="12"/>
  <c r="L50" i="12"/>
  <c r="K50" i="12"/>
  <c r="K132" i="12" s="1"/>
  <c r="J50" i="12"/>
  <c r="I50" i="12"/>
  <c r="I132" i="12" s="1"/>
  <c r="H50" i="12"/>
  <c r="G50" i="12"/>
  <c r="F50" i="12"/>
  <c r="E50" i="12"/>
  <c r="E132" i="12" s="1"/>
  <c r="C50" i="12"/>
  <c r="A50" i="12"/>
  <c r="M49" i="12"/>
  <c r="L49" i="12"/>
  <c r="K49" i="12"/>
  <c r="J49" i="12"/>
  <c r="I49" i="12"/>
  <c r="H49" i="12"/>
  <c r="G49" i="12"/>
  <c r="F49" i="12"/>
  <c r="E49" i="12"/>
  <c r="D49" i="12"/>
  <c r="C49" i="12"/>
  <c r="B49" i="12"/>
  <c r="F2" i="16"/>
  <c r="F2" i="15"/>
  <c r="J55" i="22"/>
  <c r="I55" i="22"/>
  <c r="H55" i="22"/>
  <c r="G55" i="22"/>
  <c r="E55" i="22"/>
  <c r="D55" i="22"/>
  <c r="C55" i="22"/>
  <c r="K53" i="22"/>
  <c r="K52" i="22"/>
  <c r="L52" i="22" s="1"/>
  <c r="J51" i="22"/>
  <c r="I51" i="22"/>
  <c r="H51" i="22"/>
  <c r="G51" i="22"/>
  <c r="E51" i="22"/>
  <c r="D51" i="22"/>
  <c r="C51" i="22"/>
  <c r="K49" i="22"/>
  <c r="L49" i="22" s="1"/>
  <c r="K48" i="22"/>
  <c r="L48" i="22" s="1"/>
  <c r="J45" i="22"/>
  <c r="I45" i="22"/>
  <c r="H45" i="22"/>
  <c r="G45" i="22"/>
  <c r="E45" i="22"/>
  <c r="D45" i="22"/>
  <c r="C45" i="22"/>
  <c r="J42" i="22"/>
  <c r="I42" i="22"/>
  <c r="H42" i="22"/>
  <c r="G42" i="22"/>
  <c r="E42" i="22"/>
  <c r="D42" i="22"/>
  <c r="C42" i="22"/>
  <c r="K40" i="22"/>
  <c r="J37" i="22"/>
  <c r="I37" i="22"/>
  <c r="H37" i="22"/>
  <c r="G37" i="22"/>
  <c r="E37" i="22"/>
  <c r="D37" i="22"/>
  <c r="C37" i="22"/>
  <c r="J33" i="22"/>
  <c r="I33" i="22"/>
  <c r="H33" i="22"/>
  <c r="G33" i="22"/>
  <c r="E33" i="22"/>
  <c r="D33" i="22"/>
  <c r="C33" i="22"/>
  <c r="K31" i="22"/>
  <c r="K30" i="22"/>
  <c r="J26" i="22"/>
  <c r="I26" i="22"/>
  <c r="H26" i="22"/>
  <c r="G26" i="22"/>
  <c r="E26" i="22"/>
  <c r="D26" i="22"/>
  <c r="C26" i="22"/>
  <c r="K24" i="22"/>
  <c r="L24" i="22" s="1"/>
  <c r="J23" i="22"/>
  <c r="I23" i="22"/>
  <c r="H23" i="22"/>
  <c r="G23" i="22"/>
  <c r="E23" i="22"/>
  <c r="D23" i="22"/>
  <c r="C23" i="22"/>
  <c r="K21" i="22"/>
  <c r="L21" i="22" s="1"/>
  <c r="J20" i="22"/>
  <c r="I20" i="22"/>
  <c r="H20" i="22"/>
  <c r="G20" i="22"/>
  <c r="E20" i="22"/>
  <c r="D20" i="22"/>
  <c r="C20" i="22"/>
  <c r="K18" i="22"/>
  <c r="L18" i="22" s="1"/>
  <c r="J17" i="22"/>
  <c r="I17" i="22"/>
  <c r="H17" i="22"/>
  <c r="G17" i="22"/>
  <c r="E17" i="22"/>
  <c r="D17" i="22"/>
  <c r="C17" i="22"/>
  <c r="K15" i="22"/>
  <c r="L15" i="22" s="1"/>
  <c r="J14" i="22"/>
  <c r="I14" i="22"/>
  <c r="H14" i="22"/>
  <c r="G14" i="22"/>
  <c r="E14" i="22"/>
  <c r="D14" i="22"/>
  <c r="C14" i="22"/>
  <c r="K11" i="22"/>
  <c r="J7" i="22"/>
  <c r="I7" i="22"/>
  <c r="H7" i="22"/>
  <c r="G7" i="22"/>
  <c r="E7" i="22"/>
  <c r="D7" i="22"/>
  <c r="C7" i="22"/>
  <c r="K1" i="22"/>
  <c r="J1" i="22"/>
  <c r="I1" i="22"/>
  <c r="H1" i="22"/>
  <c r="G1" i="22"/>
  <c r="E1" i="22"/>
  <c r="D1" i="22"/>
  <c r="C1" i="22"/>
  <c r="I37" i="21"/>
  <c r="H37" i="21"/>
  <c r="G37" i="21"/>
  <c r="F37" i="21"/>
  <c r="E37" i="21"/>
  <c r="D37" i="21"/>
  <c r="C37" i="21"/>
  <c r="J35" i="21"/>
  <c r="K35" i="21" s="1"/>
  <c r="I34" i="21"/>
  <c r="H34" i="21"/>
  <c r="G34" i="21"/>
  <c r="F34" i="21"/>
  <c r="E34" i="21"/>
  <c r="D34" i="21"/>
  <c r="C34" i="21"/>
  <c r="J32" i="21"/>
  <c r="J34" i="21" s="1"/>
  <c r="I31" i="21"/>
  <c r="H31" i="21"/>
  <c r="G31" i="21"/>
  <c r="F31" i="21"/>
  <c r="E31" i="21"/>
  <c r="D31" i="21"/>
  <c r="C31" i="21"/>
  <c r="J29" i="21"/>
  <c r="J31" i="21" s="1"/>
  <c r="I28" i="21"/>
  <c r="H28" i="21"/>
  <c r="G28" i="21"/>
  <c r="F28" i="21"/>
  <c r="E28" i="21"/>
  <c r="D28" i="21"/>
  <c r="C28" i="21"/>
  <c r="J26" i="21"/>
  <c r="K26" i="21" s="1"/>
  <c r="I25" i="21"/>
  <c r="H25" i="21"/>
  <c r="G25" i="21"/>
  <c r="F25" i="21"/>
  <c r="E25" i="21"/>
  <c r="D25" i="21"/>
  <c r="C25" i="21"/>
  <c r="I22" i="21"/>
  <c r="H22" i="21"/>
  <c r="G22" i="21"/>
  <c r="F22" i="21"/>
  <c r="E22" i="21"/>
  <c r="D22" i="21"/>
  <c r="C22" i="21"/>
  <c r="J20" i="21"/>
  <c r="K20" i="21" s="1"/>
  <c r="I19" i="21"/>
  <c r="H19" i="21"/>
  <c r="G19" i="21"/>
  <c r="F19" i="21"/>
  <c r="E19" i="21"/>
  <c r="D19" i="21"/>
  <c r="C19" i="21"/>
  <c r="J17" i="21"/>
  <c r="K17" i="21" s="1"/>
  <c r="I16" i="21"/>
  <c r="H16" i="21"/>
  <c r="G16" i="21"/>
  <c r="F16" i="21"/>
  <c r="E16" i="21"/>
  <c r="D16" i="21"/>
  <c r="C16" i="21"/>
  <c r="J14" i="21"/>
  <c r="K14" i="21" s="1"/>
  <c r="I13" i="21"/>
  <c r="H13" i="21"/>
  <c r="G13" i="21"/>
  <c r="F13" i="21"/>
  <c r="E13" i="21"/>
  <c r="D13" i="21"/>
  <c r="C13" i="21"/>
  <c r="J11" i="21"/>
  <c r="I10" i="21"/>
  <c r="H10" i="21"/>
  <c r="G10" i="21"/>
  <c r="F10" i="21"/>
  <c r="E10" i="21"/>
  <c r="D10" i="21"/>
  <c r="C10" i="21"/>
  <c r="J8" i="21"/>
  <c r="K8" i="21" s="1"/>
  <c r="I7" i="21"/>
  <c r="H7" i="21"/>
  <c r="G7" i="21"/>
  <c r="F7" i="21"/>
  <c r="E7" i="21"/>
  <c r="D7" i="21"/>
  <c r="C7" i="21"/>
  <c r="J5" i="21"/>
  <c r="I4" i="21"/>
  <c r="H4" i="21"/>
  <c r="G4" i="21"/>
  <c r="F4" i="21"/>
  <c r="E4" i="21"/>
  <c r="D4" i="21"/>
  <c r="C4" i="21"/>
  <c r="J2" i="21"/>
  <c r="K2" i="21" s="1"/>
  <c r="J1" i="21"/>
  <c r="I1" i="21"/>
  <c r="H1" i="21"/>
  <c r="G1" i="21"/>
  <c r="F1" i="21"/>
  <c r="E1" i="21"/>
  <c r="D1" i="21"/>
  <c r="C1" i="21"/>
  <c r="J54" i="23"/>
  <c r="I54" i="23"/>
  <c r="H54" i="23"/>
  <c r="G54" i="23"/>
  <c r="E54" i="23"/>
  <c r="D54" i="23"/>
  <c r="C54" i="23"/>
  <c r="K52" i="23"/>
  <c r="J51" i="23"/>
  <c r="I51" i="23"/>
  <c r="H51" i="23"/>
  <c r="G51" i="23"/>
  <c r="E51" i="23"/>
  <c r="D51" i="23"/>
  <c r="C51" i="23"/>
  <c r="K49" i="23"/>
  <c r="L49" i="23" s="1"/>
  <c r="J48" i="23"/>
  <c r="I48" i="23"/>
  <c r="H48" i="23"/>
  <c r="G48" i="23"/>
  <c r="E48" i="23"/>
  <c r="D48" i="23"/>
  <c r="C48" i="23"/>
  <c r="K46" i="23"/>
  <c r="K48" i="23" s="1"/>
  <c r="J45" i="23"/>
  <c r="I45" i="23"/>
  <c r="H45" i="23"/>
  <c r="G45" i="23"/>
  <c r="E45" i="23"/>
  <c r="D45" i="23"/>
  <c r="C45" i="23"/>
  <c r="K43" i="23"/>
  <c r="J42" i="23"/>
  <c r="I42" i="23"/>
  <c r="H42" i="23"/>
  <c r="G42" i="23"/>
  <c r="E42" i="23"/>
  <c r="D42" i="23"/>
  <c r="C42" i="23"/>
  <c r="J36" i="23"/>
  <c r="I36" i="23"/>
  <c r="H36" i="23"/>
  <c r="G36" i="23"/>
  <c r="E36" i="23"/>
  <c r="D36" i="23"/>
  <c r="C36" i="23"/>
  <c r="J30" i="23"/>
  <c r="I30" i="23"/>
  <c r="H30" i="23"/>
  <c r="G30" i="23"/>
  <c r="E30" i="23"/>
  <c r="D30" i="23"/>
  <c r="C30" i="23"/>
  <c r="K28" i="23"/>
  <c r="J27" i="23"/>
  <c r="I27" i="23"/>
  <c r="H27" i="23"/>
  <c r="G27" i="23"/>
  <c r="E27" i="23"/>
  <c r="D27" i="23"/>
  <c r="C27" i="23"/>
  <c r="K25" i="23"/>
  <c r="J24" i="23"/>
  <c r="I24" i="23"/>
  <c r="H24" i="23"/>
  <c r="G24" i="23"/>
  <c r="E24" i="23"/>
  <c r="D24" i="23"/>
  <c r="C24" i="23"/>
  <c r="K22" i="23"/>
  <c r="J21" i="23"/>
  <c r="I21" i="23"/>
  <c r="H21" i="23"/>
  <c r="G21" i="23"/>
  <c r="E21" i="23"/>
  <c r="D21" i="23"/>
  <c r="C21" i="23"/>
  <c r="K19" i="23"/>
  <c r="K18" i="23"/>
  <c r="K16" i="23"/>
  <c r="J16" i="23"/>
  <c r="I16" i="23"/>
  <c r="H16" i="23"/>
  <c r="G16" i="23"/>
  <c r="E16" i="23"/>
  <c r="D16" i="23"/>
  <c r="C16" i="23"/>
  <c r="J7" i="23"/>
  <c r="I7" i="23"/>
  <c r="H7" i="23"/>
  <c r="G7" i="23"/>
  <c r="E7" i="23"/>
  <c r="D7" i="23"/>
  <c r="C7" i="23"/>
  <c r="K1" i="23"/>
  <c r="J1" i="23"/>
  <c r="I1" i="23"/>
  <c r="H1" i="23"/>
  <c r="G1" i="23"/>
  <c r="E1" i="23"/>
  <c r="D1" i="23"/>
  <c r="C1" i="23"/>
  <c r="K136" i="12"/>
  <c r="L136" i="12"/>
  <c r="H137" i="12"/>
  <c r="L137" i="12"/>
  <c r="M143" i="12"/>
  <c r="G136" i="12"/>
  <c r="H136" i="12"/>
  <c r="M136" i="12"/>
  <c r="I137" i="12"/>
  <c r="M137" i="12"/>
  <c r="F138" i="12"/>
  <c r="J138" i="12"/>
  <c r="H143" i="12"/>
  <c r="I143" i="12"/>
  <c r="J143" i="12"/>
  <c r="L143" i="12"/>
  <c r="B85" i="12"/>
  <c r="C85" i="12"/>
  <c r="D85" i="12"/>
  <c r="E85" i="12"/>
  <c r="F85" i="12"/>
  <c r="G85" i="12"/>
  <c r="H85" i="12"/>
  <c r="I85" i="12"/>
  <c r="J85" i="12"/>
  <c r="K85" i="12"/>
  <c r="L85" i="12"/>
  <c r="C88" i="12"/>
  <c r="C138" i="12" s="1"/>
  <c r="D88" i="12"/>
  <c r="D138" i="12" s="1"/>
  <c r="E88" i="12"/>
  <c r="E138" i="12" s="1"/>
  <c r="I88" i="12"/>
  <c r="I138" i="12" s="1"/>
  <c r="K88" i="12"/>
  <c r="K138" i="12" s="1"/>
  <c r="L88" i="12"/>
  <c r="M88" i="12"/>
  <c r="B90" i="12"/>
  <c r="H90" i="12"/>
  <c r="M90" i="12"/>
  <c r="B91" i="12"/>
  <c r="C91" i="12"/>
  <c r="D91" i="12"/>
  <c r="E91" i="12"/>
  <c r="F91" i="12"/>
  <c r="G91" i="12"/>
  <c r="I91" i="12"/>
  <c r="J91" i="12"/>
  <c r="K91" i="12"/>
  <c r="M91" i="12"/>
  <c r="B94" i="12"/>
  <c r="C94" i="12"/>
  <c r="D94" i="12"/>
  <c r="E94" i="12"/>
  <c r="F94" i="12"/>
  <c r="G94" i="12"/>
  <c r="H94" i="12"/>
  <c r="I94" i="12"/>
  <c r="J94" i="12"/>
  <c r="K94" i="12"/>
  <c r="L94" i="12"/>
  <c r="M94" i="12"/>
  <c r="B82" i="12"/>
  <c r="C82" i="12"/>
  <c r="F82" i="12"/>
  <c r="G82" i="12"/>
  <c r="H82" i="12"/>
  <c r="J82" i="12"/>
  <c r="L82" i="12"/>
  <c r="M82" i="12"/>
  <c r="J78" i="12"/>
  <c r="K78" i="12"/>
  <c r="L78" i="12"/>
  <c r="M78" i="12"/>
  <c r="B37" i="12"/>
  <c r="C37" i="12"/>
  <c r="D37" i="12"/>
  <c r="E37" i="12"/>
  <c r="F37" i="12"/>
  <c r="G37" i="12"/>
  <c r="H37" i="12"/>
  <c r="I37" i="12"/>
  <c r="J37" i="12"/>
  <c r="K37" i="12"/>
  <c r="L37" i="12"/>
  <c r="B42" i="12"/>
  <c r="H42" i="12"/>
  <c r="M42" i="12"/>
  <c r="B43" i="12"/>
  <c r="C43" i="12"/>
  <c r="D43" i="12"/>
  <c r="E43" i="12"/>
  <c r="F43" i="12"/>
  <c r="G43" i="12"/>
  <c r="I43" i="12"/>
  <c r="J43" i="12"/>
  <c r="K43" i="12"/>
  <c r="M43" i="12"/>
  <c r="B46" i="12"/>
  <c r="C46" i="12"/>
  <c r="D46" i="12"/>
  <c r="E46" i="12"/>
  <c r="F46" i="12"/>
  <c r="G46" i="12"/>
  <c r="H46" i="12"/>
  <c r="I46" i="12"/>
  <c r="J46" i="12"/>
  <c r="K46" i="12"/>
  <c r="L46" i="12"/>
  <c r="M46" i="12"/>
  <c r="E26" i="12"/>
  <c r="H26" i="12"/>
  <c r="I26" i="12"/>
  <c r="K26" i="12"/>
  <c r="L26" i="12"/>
  <c r="M26" i="12"/>
  <c r="F27" i="12"/>
  <c r="K27" i="12"/>
  <c r="L27" i="12"/>
  <c r="M27" i="12"/>
  <c r="B5" i="12"/>
  <c r="C5" i="12"/>
  <c r="D5" i="12"/>
  <c r="D135" i="12" s="1"/>
  <c r="E5" i="12"/>
  <c r="F5" i="12"/>
  <c r="G5" i="12"/>
  <c r="H5" i="12"/>
  <c r="I5" i="12"/>
  <c r="J5" i="12"/>
  <c r="K5" i="12"/>
  <c r="L5" i="12"/>
  <c r="J2" i="15"/>
  <c r="J13" i="11"/>
  <c r="J37" i="11"/>
  <c r="J39" i="11" s="1"/>
  <c r="K39" i="11" s="1"/>
  <c r="J5" i="11"/>
  <c r="D115" i="10"/>
  <c r="E115" i="10"/>
  <c r="G115" i="10"/>
  <c r="H115" i="10"/>
  <c r="I115" i="10"/>
  <c r="J115" i="10"/>
  <c r="C115" i="10"/>
  <c r="C116" i="10" s="1"/>
  <c r="K113" i="10"/>
  <c r="K115" i="10" s="1"/>
  <c r="K36" i="11"/>
  <c r="J33" i="11"/>
  <c r="J35" i="11"/>
  <c r="J12" i="11"/>
  <c r="J19" i="11"/>
  <c r="D27" i="12"/>
  <c r="C78" i="12"/>
  <c r="B50" i="12"/>
  <c r="B132" i="12" s="1"/>
  <c r="B78" i="12"/>
  <c r="J11" i="11"/>
  <c r="J10" i="11"/>
  <c r="J15" i="11" s="1"/>
  <c r="D15" i="11"/>
  <c r="D47" i="11" s="1"/>
  <c r="E15" i="11"/>
  <c r="F15" i="11"/>
  <c r="G15" i="11"/>
  <c r="H15" i="11"/>
  <c r="I15" i="11"/>
  <c r="C15" i="11"/>
  <c r="J25" i="11"/>
  <c r="J27" i="11"/>
  <c r="K27" i="11" s="1"/>
  <c r="D27" i="11"/>
  <c r="E27" i="11"/>
  <c r="F27" i="11"/>
  <c r="G27" i="11"/>
  <c r="H27" i="11"/>
  <c r="I27" i="11"/>
  <c r="C27" i="11"/>
  <c r="J29" i="11"/>
  <c r="J28" i="11"/>
  <c r="J31" i="11" s="1"/>
  <c r="K31" i="11" s="1"/>
  <c r="D31" i="11"/>
  <c r="E31" i="11"/>
  <c r="F31" i="11"/>
  <c r="G31" i="11"/>
  <c r="H31" i="11"/>
  <c r="I31" i="11"/>
  <c r="C31" i="11"/>
  <c r="J32" i="11"/>
  <c r="D35" i="11"/>
  <c r="E35" i="11"/>
  <c r="F35" i="11"/>
  <c r="G35" i="11"/>
  <c r="H35" i="11"/>
  <c r="K35" i="11" s="1"/>
  <c r="I35" i="11"/>
  <c r="C35" i="11"/>
  <c r="J36" i="11"/>
  <c r="D39" i="11"/>
  <c r="E39" i="11"/>
  <c r="F39" i="11"/>
  <c r="G39" i="11"/>
  <c r="H39" i="11"/>
  <c r="I39" i="11"/>
  <c r="C39" i="11"/>
  <c r="J22" i="11"/>
  <c r="J24" i="11" s="1"/>
  <c r="K24" i="11" s="1"/>
  <c r="J42" i="11"/>
  <c r="J41" i="11"/>
  <c r="J44" i="11"/>
  <c r="K44" i="11" s="1"/>
  <c r="J40" i="11"/>
  <c r="D44" i="11"/>
  <c r="E44" i="11"/>
  <c r="F44" i="11"/>
  <c r="G44" i="11"/>
  <c r="H44" i="11"/>
  <c r="I44" i="11"/>
  <c r="C44" i="11"/>
  <c r="D24" i="11"/>
  <c r="E24" i="11"/>
  <c r="F24" i="11"/>
  <c r="G24" i="11"/>
  <c r="H24" i="11"/>
  <c r="I24" i="11"/>
  <c r="C24" i="11"/>
  <c r="C47" i="11" s="1"/>
  <c r="J18" i="11"/>
  <c r="J17" i="11"/>
  <c r="D21" i="11"/>
  <c r="E21" i="11"/>
  <c r="F21" i="11"/>
  <c r="G21" i="11"/>
  <c r="H21" i="11"/>
  <c r="H47" i="11" s="1"/>
  <c r="I21" i="11"/>
  <c r="C21" i="11"/>
  <c r="J4" i="11"/>
  <c r="J7" i="11"/>
  <c r="D7" i="11"/>
  <c r="E7" i="11"/>
  <c r="F7" i="11"/>
  <c r="G7" i="11"/>
  <c r="G47" i="11" s="1"/>
  <c r="H7" i="11"/>
  <c r="I7" i="11"/>
  <c r="C7" i="11"/>
  <c r="C1" i="3"/>
  <c r="D1" i="3"/>
  <c r="E1" i="3"/>
  <c r="G1" i="3"/>
  <c r="H1" i="3"/>
  <c r="I1" i="3"/>
  <c r="J1" i="3"/>
  <c r="K1" i="3"/>
  <c r="K2" i="3"/>
  <c r="L2" i="3" s="1"/>
  <c r="K3" i="3"/>
  <c r="L3" i="3" s="1"/>
  <c r="K4" i="3"/>
  <c r="L4" i="3"/>
  <c r="C6" i="3"/>
  <c r="D6" i="3"/>
  <c r="E6" i="3"/>
  <c r="G6" i="3"/>
  <c r="H6" i="3"/>
  <c r="I6" i="3"/>
  <c r="J6" i="3"/>
  <c r="K7" i="3"/>
  <c r="L7" i="3" s="1"/>
  <c r="K8" i="3"/>
  <c r="L8" i="3" s="1"/>
  <c r="K9" i="3"/>
  <c r="L9" i="3" s="1"/>
  <c r="C11" i="3"/>
  <c r="D11" i="3"/>
  <c r="E11" i="3"/>
  <c r="G11" i="3"/>
  <c r="H11" i="3"/>
  <c r="I11" i="3"/>
  <c r="J11" i="3"/>
  <c r="K12" i="3"/>
  <c r="K13" i="3"/>
  <c r="L13" i="3" s="1"/>
  <c r="K14" i="3"/>
  <c r="L14" i="3" s="1"/>
  <c r="C16" i="3"/>
  <c r="D16" i="3"/>
  <c r="E16" i="3"/>
  <c r="G16" i="3"/>
  <c r="H16" i="3"/>
  <c r="I16" i="3"/>
  <c r="J16" i="3"/>
  <c r="K17" i="3"/>
  <c r="L17" i="3" s="1"/>
  <c r="K18" i="3"/>
  <c r="L18" i="3" s="1"/>
  <c r="K19" i="3"/>
  <c r="L19" i="3" s="1"/>
  <c r="K20" i="3"/>
  <c r="L20" i="3" s="1"/>
  <c r="C22" i="3"/>
  <c r="D22" i="3"/>
  <c r="E22" i="3"/>
  <c r="G22" i="3"/>
  <c r="H22" i="3"/>
  <c r="I22" i="3"/>
  <c r="J22" i="3"/>
  <c r="K23" i="3"/>
  <c r="L23" i="3" s="1"/>
  <c r="K24" i="3"/>
  <c r="L24" i="3" s="1"/>
  <c r="K25" i="3"/>
  <c r="C27" i="3"/>
  <c r="D27" i="3"/>
  <c r="E27" i="3"/>
  <c r="G27" i="3"/>
  <c r="H27" i="3"/>
  <c r="I27" i="3"/>
  <c r="J27" i="3"/>
  <c r="K28" i="3"/>
  <c r="K29" i="3"/>
  <c r="L29" i="3" s="1"/>
  <c r="K30" i="3"/>
  <c r="K31" i="3"/>
  <c r="L31" i="3" s="1"/>
  <c r="C33" i="3"/>
  <c r="D33" i="3"/>
  <c r="E33" i="3"/>
  <c r="G33" i="3"/>
  <c r="H33" i="3"/>
  <c r="I33" i="3"/>
  <c r="J33" i="3"/>
  <c r="K34" i="3"/>
  <c r="K35" i="3"/>
  <c r="L35" i="3" s="1"/>
  <c r="K36" i="3"/>
  <c r="L36" i="3" s="1"/>
  <c r="C38" i="3"/>
  <c r="D38" i="3"/>
  <c r="E38" i="3"/>
  <c r="G38" i="3"/>
  <c r="H38" i="3"/>
  <c r="I38" i="3"/>
  <c r="J38" i="3"/>
  <c r="C43" i="3"/>
  <c r="D43" i="3"/>
  <c r="E43" i="3"/>
  <c r="G43" i="3"/>
  <c r="H43" i="3"/>
  <c r="I43" i="3"/>
  <c r="J43" i="3"/>
  <c r="K47" i="3"/>
  <c r="L47" i="3"/>
  <c r="C49" i="3"/>
  <c r="D49" i="3"/>
  <c r="D54" i="3" s="1"/>
  <c r="E49" i="3"/>
  <c r="G49" i="3"/>
  <c r="G54" i="3" s="1"/>
  <c r="H49" i="3"/>
  <c r="I49" i="3"/>
  <c r="I54" i="3" s="1"/>
  <c r="J49" i="3"/>
  <c r="C54" i="3"/>
  <c r="E54" i="3"/>
  <c r="H54" i="3"/>
  <c r="J54" i="3"/>
  <c r="K56" i="3"/>
  <c r="L56" i="3" s="1"/>
  <c r="K57" i="3"/>
  <c r="L57" i="3" s="1"/>
  <c r="C59" i="3"/>
  <c r="D59" i="3"/>
  <c r="E59" i="3"/>
  <c r="G59" i="3"/>
  <c r="H59" i="3"/>
  <c r="I59" i="3"/>
  <c r="J59" i="3"/>
  <c r="K60" i="3"/>
  <c r="L60" i="3" s="1"/>
  <c r="K61" i="3"/>
  <c r="L61" i="3" s="1"/>
  <c r="K62" i="3"/>
  <c r="L62" i="3" s="1"/>
  <c r="C64" i="3"/>
  <c r="D64" i="3"/>
  <c r="E64" i="3"/>
  <c r="G64" i="3"/>
  <c r="H64" i="3"/>
  <c r="I64" i="3"/>
  <c r="J64" i="3"/>
  <c r="C1" i="17"/>
  <c r="D1" i="17"/>
  <c r="E1" i="17"/>
  <c r="G1" i="17"/>
  <c r="H1" i="17"/>
  <c r="I1" i="17"/>
  <c r="J1" i="17"/>
  <c r="K1" i="17"/>
  <c r="L96" i="17"/>
  <c r="C1" i="11"/>
  <c r="D1" i="11"/>
  <c r="E1" i="11"/>
  <c r="F1" i="11"/>
  <c r="G1" i="11"/>
  <c r="H1" i="11"/>
  <c r="I1" i="11"/>
  <c r="J1" i="11"/>
  <c r="C3" i="11"/>
  <c r="D3" i="11"/>
  <c r="E3" i="11"/>
  <c r="F3" i="11"/>
  <c r="F47" i="11" s="1"/>
  <c r="G3" i="11"/>
  <c r="H3" i="11"/>
  <c r="I3" i="11"/>
  <c r="I47" i="11"/>
  <c r="J3" i="11"/>
  <c r="C9" i="11"/>
  <c r="D9" i="11"/>
  <c r="E9" i="11"/>
  <c r="F9" i="11"/>
  <c r="G9" i="11"/>
  <c r="H9" i="11"/>
  <c r="I9" i="11"/>
  <c r="K9" i="11" s="1"/>
  <c r="J9" i="11"/>
  <c r="C46" i="11"/>
  <c r="D46" i="11"/>
  <c r="E46" i="11"/>
  <c r="F46" i="11"/>
  <c r="G46" i="11"/>
  <c r="K46" i="11" s="1"/>
  <c r="H46" i="11"/>
  <c r="I46" i="11"/>
  <c r="J46" i="11"/>
  <c r="C1" i="4"/>
  <c r="D1" i="4"/>
  <c r="E1" i="4"/>
  <c r="F1" i="4"/>
  <c r="G1" i="4"/>
  <c r="H1" i="4"/>
  <c r="I1" i="4"/>
  <c r="J1" i="4"/>
  <c r="J2" i="4"/>
  <c r="K2" i="4" s="1"/>
  <c r="J3" i="4"/>
  <c r="J4" i="4"/>
  <c r="K4" i="4" s="1"/>
  <c r="C6" i="4"/>
  <c r="D6" i="4"/>
  <c r="E6" i="4"/>
  <c r="F6" i="4"/>
  <c r="G6" i="4"/>
  <c r="H6" i="4"/>
  <c r="I6" i="4"/>
  <c r="J7" i="4"/>
  <c r="J8" i="4"/>
  <c r="J9" i="4"/>
  <c r="K9" i="4" s="1"/>
  <c r="C11" i="4"/>
  <c r="D11" i="4"/>
  <c r="E11" i="4"/>
  <c r="F11" i="4"/>
  <c r="G11" i="4"/>
  <c r="H11" i="4"/>
  <c r="I11" i="4"/>
  <c r="J12" i="4"/>
  <c r="J13" i="4"/>
  <c r="K13" i="4" s="1"/>
  <c r="J14" i="4"/>
  <c r="K14" i="4" s="1"/>
  <c r="C16" i="4"/>
  <c r="D16" i="4"/>
  <c r="E16" i="4"/>
  <c r="F16" i="4"/>
  <c r="G16" i="4"/>
  <c r="H16" i="4"/>
  <c r="I16" i="4"/>
  <c r="J17" i="4"/>
  <c r="J18" i="4"/>
  <c r="J19" i="4"/>
  <c r="K19" i="4" s="1"/>
  <c r="J20" i="4"/>
  <c r="K20" i="4" s="1"/>
  <c r="C22" i="4"/>
  <c r="D22" i="4"/>
  <c r="E22" i="4"/>
  <c r="F22" i="4"/>
  <c r="F64" i="4" s="1"/>
  <c r="G22" i="4"/>
  <c r="H22" i="4"/>
  <c r="I22" i="4"/>
  <c r="J23" i="4"/>
  <c r="K23" i="4" s="1"/>
  <c r="J24" i="4"/>
  <c r="K24" i="4"/>
  <c r="J25" i="4"/>
  <c r="K25" i="4" s="1"/>
  <c r="C27" i="4"/>
  <c r="K27" i="4" s="1"/>
  <c r="D27" i="4"/>
  <c r="E27" i="4"/>
  <c r="F27" i="4"/>
  <c r="G27" i="4"/>
  <c r="H27" i="4"/>
  <c r="I27" i="4"/>
  <c r="J28" i="4"/>
  <c r="K28" i="4" s="1"/>
  <c r="J29" i="4"/>
  <c r="K29" i="4" s="1"/>
  <c r="J30" i="4"/>
  <c r="K30" i="4" s="1"/>
  <c r="C32" i="4"/>
  <c r="D32" i="4"/>
  <c r="E32" i="4"/>
  <c r="F32" i="4"/>
  <c r="G32" i="4"/>
  <c r="H32" i="4"/>
  <c r="I32" i="4"/>
  <c r="J33" i="4"/>
  <c r="K33" i="4"/>
  <c r="J34" i="4"/>
  <c r="J35" i="4"/>
  <c r="K35" i="4" s="1"/>
  <c r="J36" i="4"/>
  <c r="K36" i="4" s="1"/>
  <c r="C38" i="4"/>
  <c r="D38" i="4"/>
  <c r="E38" i="4"/>
  <c r="F38" i="4"/>
  <c r="G38" i="4"/>
  <c r="H38" i="4"/>
  <c r="I38" i="4"/>
  <c r="J39" i="4"/>
  <c r="J40" i="4"/>
  <c r="K40" i="4" s="1"/>
  <c r="J41" i="4"/>
  <c r="K41" i="4" s="1"/>
  <c r="C43" i="4"/>
  <c r="D43" i="4"/>
  <c r="E43" i="4"/>
  <c r="F43" i="4"/>
  <c r="G43" i="4"/>
  <c r="H43" i="4"/>
  <c r="I43" i="4"/>
  <c r="J44" i="4"/>
  <c r="J45" i="4"/>
  <c r="K45" i="4" s="1"/>
  <c r="J46" i="4"/>
  <c r="K46" i="4" s="1"/>
  <c r="C48" i="4"/>
  <c r="D48" i="4"/>
  <c r="E48" i="4"/>
  <c r="F48" i="4"/>
  <c r="G48" i="4"/>
  <c r="H48" i="4"/>
  <c r="I48" i="4"/>
  <c r="J49" i="4"/>
  <c r="J50" i="4"/>
  <c r="K50" i="4" s="1"/>
  <c r="J51" i="4"/>
  <c r="K51" i="4" s="1"/>
  <c r="C53" i="4"/>
  <c r="D53" i="4"/>
  <c r="E53" i="4"/>
  <c r="F53" i="4"/>
  <c r="G53" i="4"/>
  <c r="H53" i="4"/>
  <c r="I53" i="4"/>
  <c r="J54" i="4"/>
  <c r="K54" i="4" s="1"/>
  <c r="J55" i="4"/>
  <c r="K55" i="4" s="1"/>
  <c r="J56" i="4"/>
  <c r="K56" i="4" s="1"/>
  <c r="C58" i="4"/>
  <c r="D58" i="4"/>
  <c r="E58" i="4"/>
  <c r="F58" i="4"/>
  <c r="G58" i="4"/>
  <c r="H58" i="4"/>
  <c r="I58" i="4"/>
  <c r="J59" i="4"/>
  <c r="K59" i="4" s="1"/>
  <c r="J60" i="4"/>
  <c r="J61" i="4"/>
  <c r="K61" i="4" s="1"/>
  <c r="C63" i="4"/>
  <c r="D63" i="4"/>
  <c r="E63" i="4"/>
  <c r="F63" i="4"/>
  <c r="G63" i="4"/>
  <c r="H63" i="4"/>
  <c r="I63" i="4"/>
  <c r="C1" i="6"/>
  <c r="D1" i="6"/>
  <c r="E1" i="6"/>
  <c r="G1" i="6"/>
  <c r="H1" i="6"/>
  <c r="I1" i="6"/>
  <c r="J1" i="6"/>
  <c r="K1" i="6"/>
  <c r="C59" i="6"/>
  <c r="D59" i="6"/>
  <c r="D60" i="6" s="1"/>
  <c r="E59" i="6"/>
  <c r="E60" i="6" s="1"/>
  <c r="G59" i="6"/>
  <c r="H59" i="6"/>
  <c r="I59" i="6"/>
  <c r="J59" i="6"/>
  <c r="K59" i="6"/>
  <c r="C1" i="5"/>
  <c r="D1" i="5"/>
  <c r="E1" i="5"/>
  <c r="G1" i="5"/>
  <c r="H1" i="5"/>
  <c r="I1" i="5"/>
  <c r="K1" i="5"/>
  <c r="C1" i="10"/>
  <c r="D1" i="10"/>
  <c r="E1" i="10"/>
  <c r="G1" i="10"/>
  <c r="H1" i="10"/>
  <c r="I1" i="10"/>
  <c r="K1" i="10"/>
  <c r="C1" i="9"/>
  <c r="D1" i="9"/>
  <c r="E1" i="9"/>
  <c r="F1" i="9"/>
  <c r="G1" i="9"/>
  <c r="H1" i="9"/>
  <c r="I1" i="9"/>
  <c r="J1" i="9"/>
  <c r="J2" i="9"/>
  <c r="J3" i="9"/>
  <c r="J4" i="9"/>
  <c r="K4" i="9" s="1"/>
  <c r="C6" i="9"/>
  <c r="D6" i="9"/>
  <c r="E6" i="9"/>
  <c r="F6" i="9"/>
  <c r="G6" i="9"/>
  <c r="H6" i="9"/>
  <c r="I6" i="9"/>
  <c r="J7" i="9"/>
  <c r="K7" i="9" s="1"/>
  <c r="J8" i="9"/>
  <c r="J9" i="9"/>
  <c r="K9" i="9" s="1"/>
  <c r="C11" i="9"/>
  <c r="D11" i="9"/>
  <c r="E11" i="9"/>
  <c r="F11" i="9"/>
  <c r="G11" i="9"/>
  <c r="H11" i="9"/>
  <c r="I11" i="9"/>
  <c r="J12" i="9"/>
  <c r="J13" i="9"/>
  <c r="J14" i="9"/>
  <c r="K14" i="9" s="1"/>
  <c r="C16" i="9"/>
  <c r="D16" i="9"/>
  <c r="E16" i="9"/>
  <c r="F16" i="9"/>
  <c r="G16" i="9"/>
  <c r="H16" i="9"/>
  <c r="I16" i="9"/>
  <c r="I62" i="9" s="1"/>
  <c r="J17" i="9"/>
  <c r="K17" i="9" s="1"/>
  <c r="J18" i="9"/>
  <c r="K18" i="9" s="1"/>
  <c r="J19" i="9"/>
  <c r="C21" i="9"/>
  <c r="D21" i="9"/>
  <c r="E21" i="9"/>
  <c r="F21" i="9"/>
  <c r="G21" i="9"/>
  <c r="H21" i="9"/>
  <c r="I21" i="9"/>
  <c r="J22" i="9"/>
  <c r="K22" i="9" s="1"/>
  <c r="J23" i="9"/>
  <c r="K23" i="9" s="1"/>
  <c r="J24" i="9"/>
  <c r="K24" i="9"/>
  <c r="C26" i="9"/>
  <c r="D26" i="9"/>
  <c r="E26" i="9"/>
  <c r="F26" i="9"/>
  <c r="G26" i="9"/>
  <c r="H26" i="9"/>
  <c r="I26" i="9"/>
  <c r="J27" i="9"/>
  <c r="J28" i="9"/>
  <c r="K28" i="9" s="1"/>
  <c r="J29" i="9"/>
  <c r="K29" i="9" s="1"/>
  <c r="C31" i="9"/>
  <c r="D31" i="9"/>
  <c r="E31" i="9"/>
  <c r="F31" i="9"/>
  <c r="G31" i="9"/>
  <c r="H31" i="9"/>
  <c r="I31" i="9"/>
  <c r="J32" i="9"/>
  <c r="K32" i="9" s="1"/>
  <c r="J33" i="9"/>
  <c r="J34" i="9"/>
  <c r="C36" i="9"/>
  <c r="D36" i="9"/>
  <c r="E36" i="9"/>
  <c r="F36" i="9"/>
  <c r="G36" i="9"/>
  <c r="H36" i="9"/>
  <c r="I36" i="9"/>
  <c r="J37" i="9"/>
  <c r="K37" i="9" s="1"/>
  <c r="J38" i="9"/>
  <c r="K38" i="9"/>
  <c r="J39" i="9"/>
  <c r="C41" i="9"/>
  <c r="D41" i="9"/>
  <c r="E41" i="9"/>
  <c r="F41" i="9"/>
  <c r="G41" i="9"/>
  <c r="H41" i="9"/>
  <c r="I41" i="9"/>
  <c r="J42" i="9"/>
  <c r="K42" i="9" s="1"/>
  <c r="J43" i="9"/>
  <c r="K43" i="9" s="1"/>
  <c r="J44" i="9"/>
  <c r="K44" i="9" s="1"/>
  <c r="C46" i="9"/>
  <c r="D46" i="9"/>
  <c r="E46" i="9"/>
  <c r="F46" i="9"/>
  <c r="G46" i="9"/>
  <c r="H46" i="9"/>
  <c r="H62" i="9" s="1"/>
  <c r="I46" i="9"/>
  <c r="J47" i="9"/>
  <c r="J48" i="9"/>
  <c r="K48" i="9"/>
  <c r="J49" i="9"/>
  <c r="K49" i="9" s="1"/>
  <c r="C51" i="9"/>
  <c r="D51" i="9"/>
  <c r="E51" i="9"/>
  <c r="F51" i="9"/>
  <c r="G51" i="9"/>
  <c r="H51" i="9"/>
  <c r="I51" i="9"/>
  <c r="J52" i="9"/>
  <c r="K52" i="9" s="1"/>
  <c r="J53" i="9"/>
  <c r="J54" i="9"/>
  <c r="C56" i="9"/>
  <c r="D56" i="9"/>
  <c r="E56" i="9"/>
  <c r="F56" i="9"/>
  <c r="G56" i="9"/>
  <c r="H56" i="9"/>
  <c r="I56" i="9"/>
  <c r="J57" i="9"/>
  <c r="K57" i="9" s="1"/>
  <c r="J58" i="9"/>
  <c r="K58" i="9" s="1"/>
  <c r="J59" i="9"/>
  <c r="K59" i="9" s="1"/>
  <c r="C61" i="9"/>
  <c r="D61" i="9"/>
  <c r="E61" i="9"/>
  <c r="F61" i="9"/>
  <c r="G61" i="9"/>
  <c r="H61" i="9"/>
  <c r="I61" i="9"/>
  <c r="C1" i="8"/>
  <c r="D1" i="8"/>
  <c r="E1" i="8"/>
  <c r="G1" i="8"/>
  <c r="H1" i="8"/>
  <c r="I1" i="8"/>
  <c r="J1" i="8"/>
  <c r="K1" i="8"/>
  <c r="K2" i="8"/>
  <c r="K3" i="8"/>
  <c r="L3" i="8" s="1"/>
  <c r="K4" i="8"/>
  <c r="C6" i="8"/>
  <c r="D6" i="8"/>
  <c r="E6" i="8"/>
  <c r="B36" i="12" s="1"/>
  <c r="G6" i="8"/>
  <c r="H6" i="8"/>
  <c r="I6" i="8"/>
  <c r="J6" i="8"/>
  <c r="K7" i="8"/>
  <c r="L7" i="8" s="1"/>
  <c r="K8" i="8"/>
  <c r="L8" i="8" s="1"/>
  <c r="K9" i="8"/>
  <c r="L9" i="8" s="1"/>
  <c r="K10" i="8"/>
  <c r="L10" i="8" s="1"/>
  <c r="K11" i="8"/>
  <c r="L11" i="8" s="1"/>
  <c r="C13" i="8"/>
  <c r="D13" i="8"/>
  <c r="E13" i="8"/>
  <c r="G13" i="8"/>
  <c r="H13" i="8"/>
  <c r="I13" i="8"/>
  <c r="J13" i="8"/>
  <c r="K14" i="8"/>
  <c r="K15" i="8"/>
  <c r="L15" i="8" s="1"/>
  <c r="K16" i="8"/>
  <c r="L16" i="8" s="1"/>
  <c r="C18" i="8"/>
  <c r="C10" i="12" s="1"/>
  <c r="D18" i="8"/>
  <c r="E18" i="8"/>
  <c r="G18" i="8"/>
  <c r="H18" i="8"/>
  <c r="C90" i="12" s="1"/>
  <c r="I18" i="8"/>
  <c r="J18" i="8"/>
  <c r="K19" i="8"/>
  <c r="L19" i="8" s="1"/>
  <c r="K20" i="8"/>
  <c r="K21" i="8"/>
  <c r="L21" i="8" s="1"/>
  <c r="C23" i="8"/>
  <c r="D10" i="12" s="1"/>
  <c r="D23" i="8"/>
  <c r="E23" i="8"/>
  <c r="D42" i="12" s="1"/>
  <c r="G23" i="8"/>
  <c r="H23" i="8"/>
  <c r="I23" i="8"/>
  <c r="J23" i="8"/>
  <c r="K24" i="8"/>
  <c r="K25" i="8"/>
  <c r="L25" i="8"/>
  <c r="K26" i="8"/>
  <c r="C28" i="8"/>
  <c r="E10" i="12" s="1"/>
  <c r="D28" i="8"/>
  <c r="E28" i="8"/>
  <c r="G28" i="8"/>
  <c r="H28" i="8"/>
  <c r="E90" i="12" s="1"/>
  <c r="I28" i="8"/>
  <c r="J28" i="8"/>
  <c r="K29" i="8"/>
  <c r="L29" i="8" s="1"/>
  <c r="K30" i="8"/>
  <c r="K31" i="8"/>
  <c r="L31" i="8" s="1"/>
  <c r="C33" i="8"/>
  <c r="D33" i="8"/>
  <c r="E33" i="8"/>
  <c r="F42" i="12"/>
  <c r="G33" i="8"/>
  <c r="H33" i="8"/>
  <c r="F90" i="12" s="1"/>
  <c r="I33" i="8"/>
  <c r="J33" i="8"/>
  <c r="K34" i="8"/>
  <c r="K35" i="8"/>
  <c r="K36" i="8"/>
  <c r="L36" i="8" s="1"/>
  <c r="C38" i="8"/>
  <c r="G10" i="12" s="1"/>
  <c r="D38" i="8"/>
  <c r="E38" i="8"/>
  <c r="G42" i="12" s="1"/>
  <c r="G38" i="8"/>
  <c r="H38" i="8"/>
  <c r="G90" i="12" s="1"/>
  <c r="I38" i="8"/>
  <c r="J38" i="8"/>
  <c r="K39" i="8"/>
  <c r="K40" i="8"/>
  <c r="L40" i="8" s="1"/>
  <c r="K41" i="8"/>
  <c r="L41" i="8" s="1"/>
  <c r="K42" i="8"/>
  <c r="L42" i="8" s="1"/>
  <c r="C44" i="8"/>
  <c r="D44" i="8"/>
  <c r="E44" i="8"/>
  <c r="H43" i="12" s="1"/>
  <c r="G44" i="8"/>
  <c r="H44" i="8"/>
  <c r="H91" i="12" s="1"/>
  <c r="I44" i="8"/>
  <c r="J44" i="8"/>
  <c r="K45" i="8"/>
  <c r="L45" i="8" s="1"/>
  <c r="K46" i="8"/>
  <c r="L46" i="8" s="1"/>
  <c r="K47" i="8"/>
  <c r="L47" i="8" s="1"/>
  <c r="C49" i="8"/>
  <c r="I10" i="12" s="1"/>
  <c r="D49" i="8"/>
  <c r="E49" i="8"/>
  <c r="G49" i="8"/>
  <c r="H49" i="8"/>
  <c r="I49" i="8"/>
  <c r="J49" i="8"/>
  <c r="K50" i="8"/>
  <c r="K54" i="8" s="1"/>
  <c r="L54" i="8" s="1"/>
  <c r="K51" i="8"/>
  <c r="L51" i="8" s="1"/>
  <c r="K52" i="8"/>
  <c r="L52" i="8" s="1"/>
  <c r="C54" i="8"/>
  <c r="J10" i="12" s="1"/>
  <c r="D54" i="8"/>
  <c r="E54" i="8"/>
  <c r="G62" i="12" s="1"/>
  <c r="G54" i="8"/>
  <c r="H54" i="8"/>
  <c r="J90" i="12" s="1"/>
  <c r="I54" i="8"/>
  <c r="J54" i="8"/>
  <c r="K55" i="8"/>
  <c r="K56" i="8"/>
  <c r="K57" i="8"/>
  <c r="L57" i="8" s="1"/>
  <c r="C59" i="8"/>
  <c r="D59" i="8"/>
  <c r="E59" i="8"/>
  <c r="H62" i="12" s="1"/>
  <c r="G59" i="8"/>
  <c r="H59" i="8"/>
  <c r="I59" i="8"/>
  <c r="J59" i="8"/>
  <c r="K60" i="8"/>
  <c r="K61" i="8"/>
  <c r="L61" i="8"/>
  <c r="K62" i="8"/>
  <c r="C64" i="8"/>
  <c r="L10" i="12" s="1"/>
  <c r="D64" i="8"/>
  <c r="E64" i="8"/>
  <c r="L42" i="12"/>
  <c r="G64" i="8"/>
  <c r="H64" i="8"/>
  <c r="L90" i="12"/>
  <c r="I64" i="8"/>
  <c r="J64" i="8"/>
  <c r="C1" i="7"/>
  <c r="D1" i="7"/>
  <c r="E1" i="7"/>
  <c r="G1" i="7"/>
  <c r="H1" i="7"/>
  <c r="I1" i="7"/>
  <c r="J1" i="7"/>
  <c r="K1" i="7"/>
  <c r="C3" i="7"/>
  <c r="D3" i="7"/>
  <c r="E3" i="7"/>
  <c r="G3" i="7"/>
  <c r="H3" i="7"/>
  <c r="I3" i="7"/>
  <c r="J3" i="7"/>
  <c r="K3" i="7"/>
  <c r="F26" i="12"/>
  <c r="F74" i="12"/>
  <c r="F79" i="12" s="1"/>
  <c r="F143" i="12"/>
  <c r="C35" i="7"/>
  <c r="D35" i="7"/>
  <c r="K21" i="12" s="1"/>
  <c r="E35" i="7"/>
  <c r="G35" i="7"/>
  <c r="K69" i="12" s="1"/>
  <c r="H35" i="7"/>
  <c r="I35" i="7"/>
  <c r="J35" i="7"/>
  <c r="K35" i="7"/>
  <c r="C37" i="7"/>
  <c r="D37" i="7"/>
  <c r="L21" i="12" s="1"/>
  <c r="E37" i="7"/>
  <c r="G37" i="7"/>
  <c r="L69" i="12" s="1"/>
  <c r="H37" i="7"/>
  <c r="I37" i="7"/>
  <c r="J37" i="7"/>
  <c r="K37" i="7"/>
  <c r="A1" i="12"/>
  <c r="B1" i="12"/>
  <c r="C1" i="12"/>
  <c r="D1" i="12"/>
  <c r="E1" i="12"/>
  <c r="F1" i="12"/>
  <c r="G1" i="12"/>
  <c r="H1" i="12"/>
  <c r="I1" i="12"/>
  <c r="J1" i="12"/>
  <c r="K1" i="12"/>
  <c r="L1" i="12"/>
  <c r="M1" i="12"/>
  <c r="N1" i="12"/>
  <c r="A4" i="12"/>
  <c r="A5" i="12"/>
  <c r="E33" i="12"/>
  <c r="F33" i="12"/>
  <c r="G33" i="12"/>
  <c r="H33" i="12"/>
  <c r="I33" i="12"/>
  <c r="J33" i="12"/>
  <c r="K33" i="12"/>
  <c r="L33" i="12"/>
  <c r="M33" i="12"/>
  <c r="N33" i="12"/>
  <c r="A36" i="12"/>
  <c r="E36" i="12"/>
  <c r="M36" i="12"/>
  <c r="A37" i="12"/>
  <c r="A42" i="12"/>
  <c r="A43" i="12"/>
  <c r="A46" i="12"/>
  <c r="A65" i="12"/>
  <c r="B65" i="12"/>
  <c r="C65" i="12"/>
  <c r="D65" i="12"/>
  <c r="E65" i="12"/>
  <c r="F65" i="12"/>
  <c r="G65" i="12"/>
  <c r="H65" i="12"/>
  <c r="I65" i="12"/>
  <c r="J65" i="12"/>
  <c r="K65" i="12"/>
  <c r="L65" i="12"/>
  <c r="M65" i="12"/>
  <c r="N65" i="12"/>
  <c r="A78" i="12"/>
  <c r="A81" i="12"/>
  <c r="B81" i="12"/>
  <c r="C81" i="12"/>
  <c r="D81" i="12"/>
  <c r="E81" i="12"/>
  <c r="F81" i="12"/>
  <c r="G81" i="12"/>
  <c r="H81" i="12"/>
  <c r="I81" i="12"/>
  <c r="J81" i="12"/>
  <c r="K81" i="12"/>
  <c r="L81" i="12"/>
  <c r="M81" i="12"/>
  <c r="N81" i="12"/>
  <c r="A82" i="12"/>
  <c r="A84" i="12"/>
  <c r="B84" i="12"/>
  <c r="M84" i="12"/>
  <c r="A85" i="12"/>
  <c r="A86" i="12"/>
  <c r="A87" i="12"/>
  <c r="A88" i="12"/>
  <c r="A90" i="12"/>
  <c r="A91" i="12"/>
  <c r="A93" i="12"/>
  <c r="A94" i="12"/>
  <c r="A97" i="12"/>
  <c r="B97" i="12"/>
  <c r="C97" i="12"/>
  <c r="D97" i="12"/>
  <c r="E97" i="12"/>
  <c r="F97" i="12"/>
  <c r="G97" i="12"/>
  <c r="H97" i="12"/>
  <c r="I97" i="12"/>
  <c r="J97" i="12"/>
  <c r="K97" i="12"/>
  <c r="L97" i="12"/>
  <c r="M97" i="12"/>
  <c r="N97" i="12"/>
  <c r="A113" i="12"/>
  <c r="B113" i="12"/>
  <c r="C113" i="12"/>
  <c r="D113" i="12"/>
  <c r="E113" i="12"/>
  <c r="F113" i="12"/>
  <c r="G113" i="12"/>
  <c r="H113" i="12"/>
  <c r="I113" i="12"/>
  <c r="J113" i="12"/>
  <c r="K113" i="12"/>
  <c r="L113" i="12"/>
  <c r="M113" i="12"/>
  <c r="N113" i="12"/>
  <c r="B131" i="12"/>
  <c r="C131" i="12"/>
  <c r="D131" i="12"/>
  <c r="E131" i="12"/>
  <c r="F131" i="12"/>
  <c r="G131" i="12"/>
  <c r="H131" i="12"/>
  <c r="I131" i="12"/>
  <c r="J131" i="12"/>
  <c r="K131" i="12"/>
  <c r="L131" i="12"/>
  <c r="M131" i="12"/>
  <c r="A132" i="12"/>
  <c r="A134" i="12"/>
  <c r="A135" i="12"/>
  <c r="A136" i="12"/>
  <c r="A137" i="12"/>
  <c r="A138" i="12"/>
  <c r="A140" i="12"/>
  <c r="A141" i="12"/>
  <c r="A144" i="12"/>
  <c r="B1" i="16"/>
  <c r="C2" i="16"/>
  <c r="D2" i="16"/>
  <c r="E2" i="16"/>
  <c r="G2" i="16"/>
  <c r="H2" i="16"/>
  <c r="I2" i="16"/>
  <c r="J2" i="16"/>
  <c r="B1" i="15"/>
  <c r="C2" i="15"/>
  <c r="D2" i="15"/>
  <c r="E2" i="15"/>
  <c r="G2" i="15"/>
  <c r="H2" i="15"/>
  <c r="I2" i="15"/>
  <c r="K12" i="9"/>
  <c r="K17" i="4"/>
  <c r="K2" i="9"/>
  <c r="K39" i="4"/>
  <c r="G31" i="12"/>
  <c r="K5" i="11"/>
  <c r="K41" i="11"/>
  <c r="K37" i="11"/>
  <c r="K29" i="11"/>
  <c r="K28" i="11"/>
  <c r="K18" i="11"/>
  <c r="K17" i="11"/>
  <c r="K19" i="11"/>
  <c r="K42" i="11"/>
  <c r="K22" i="11"/>
  <c r="K4" i="11"/>
  <c r="K32" i="11"/>
  <c r="K33" i="11"/>
  <c r="K25" i="11"/>
  <c r="K11" i="11"/>
  <c r="K10" i="11"/>
  <c r="K13" i="11"/>
  <c r="K12" i="11"/>
  <c r="K84" i="12"/>
  <c r="C84" i="12"/>
  <c r="K6" i="3"/>
  <c r="K7" i="4"/>
  <c r="K64" i="3"/>
  <c r="D84" i="12"/>
  <c r="J26" i="9"/>
  <c r="K54" i="3"/>
  <c r="K33" i="9"/>
  <c r="K39" i="9"/>
  <c r="J41" i="9"/>
  <c r="K41" i="9" s="1"/>
  <c r="K12" i="4"/>
  <c r="J16" i="4"/>
  <c r="K16" i="4" s="1"/>
  <c r="L21" i="6"/>
  <c r="J53" i="4"/>
  <c r="D4" i="12"/>
  <c r="K38" i="3"/>
  <c r="J43" i="4"/>
  <c r="K49" i="4"/>
  <c r="L24" i="8"/>
  <c r="L53" i="22"/>
  <c r="K37" i="22"/>
  <c r="L34" i="8"/>
  <c r="D90" i="12"/>
  <c r="E84" i="12"/>
  <c r="E4" i="12"/>
  <c r="E134" i="12" s="1"/>
  <c r="K54" i="9"/>
  <c r="K90" i="12"/>
  <c r="L84" i="12"/>
  <c r="J42" i="12"/>
  <c r="C36" i="12"/>
  <c r="K19" i="9"/>
  <c r="J21" i="9"/>
  <c r="E47" i="11"/>
  <c r="L60" i="8"/>
  <c r="I90" i="12"/>
  <c r="J84" i="12"/>
  <c r="F4" i="12"/>
  <c r="L4" i="8"/>
  <c r="L56" i="8"/>
  <c r="K8" i="9"/>
  <c r="J11" i="9"/>
  <c r="L30" i="3"/>
  <c r="K33" i="3"/>
  <c r="H138" i="12"/>
  <c r="G141" i="12"/>
  <c r="I136" i="12"/>
  <c r="J58" i="4"/>
  <c r="K58" i="4" s="1"/>
  <c r="J27" i="4"/>
  <c r="E78" i="12"/>
  <c r="G36" i="12"/>
  <c r="H4" i="12"/>
  <c r="K4" i="12"/>
  <c r="H84" i="12"/>
  <c r="F84" i="12"/>
  <c r="K18" i="8"/>
  <c r="C4" i="12"/>
  <c r="C134" i="12" s="1"/>
  <c r="K47" i="9"/>
  <c r="J51" i="9"/>
  <c r="P6" i="12"/>
  <c r="P22" i="12" s="1"/>
  <c r="P38" i="12" s="1"/>
  <c r="P54" i="12" s="1"/>
  <c r="P70" i="12" s="1"/>
  <c r="L2" i="8"/>
  <c r="K6" i="8"/>
  <c r="K44" i="4"/>
  <c r="K34" i="4"/>
  <c r="K3" i="11"/>
  <c r="J21" i="11"/>
  <c r="K16" i="3"/>
  <c r="P7" i="12"/>
  <c r="P23" i="12" s="1"/>
  <c r="P39" i="12" s="1"/>
  <c r="P55" i="12" s="1"/>
  <c r="P71" i="12" s="1"/>
  <c r="K42" i="23"/>
  <c r="K36" i="23"/>
  <c r="L22" i="23"/>
  <c r="K7" i="23"/>
  <c r="L12" i="6"/>
  <c r="K137" i="12"/>
  <c r="G137" i="12"/>
  <c r="L27" i="7"/>
  <c r="L84" i="5"/>
  <c r="L64" i="5"/>
  <c r="L56" i="5"/>
  <c r="L99" i="5"/>
  <c r="L94" i="5"/>
  <c r="L65" i="17"/>
  <c r="P2" i="12"/>
  <c r="P18" i="12" s="1"/>
  <c r="P34" i="12" s="1"/>
  <c r="N86" i="12"/>
  <c r="N93" i="12"/>
  <c r="N87" i="12"/>
  <c r="K45" i="22"/>
  <c r="K7" i="22"/>
  <c r="L87" i="17"/>
  <c r="L76" i="17"/>
  <c r="L55" i="17"/>
  <c r="L31" i="17"/>
  <c r="L21" i="17"/>
  <c r="L12" i="17"/>
  <c r="K21" i="11"/>
  <c r="C60" i="6"/>
  <c r="L102" i="5"/>
  <c r="L8" i="5"/>
  <c r="L64" i="10"/>
  <c r="L106" i="10"/>
  <c r="L48" i="23" l="1"/>
  <c r="L46" i="23"/>
  <c r="K55" i="22"/>
  <c r="L55" i="22" s="1"/>
  <c r="L45" i="22"/>
  <c r="K14" i="22"/>
  <c r="L14" i="22" s="1"/>
  <c r="K20" i="22"/>
  <c r="L20" i="22" s="1"/>
  <c r="K17" i="22"/>
  <c r="L17" i="22" s="1"/>
  <c r="G56" i="22"/>
  <c r="K42" i="22"/>
  <c r="L42" i="22" s="1"/>
  <c r="J56" i="22"/>
  <c r="K25" i="21"/>
  <c r="K31" i="21"/>
  <c r="J16" i="21"/>
  <c r="K29" i="21"/>
  <c r="J13" i="21"/>
  <c r="K34" i="21"/>
  <c r="H38" i="21"/>
  <c r="J37" i="21"/>
  <c r="K37" i="21" s="1"/>
  <c r="J7" i="21"/>
  <c r="J4" i="21"/>
  <c r="K4" i="21" s="1"/>
  <c r="L38" i="3"/>
  <c r="C29" i="14"/>
  <c r="L97" i="5" s="1"/>
  <c r="K59" i="3"/>
  <c r="L59" i="3" s="1"/>
  <c r="L64" i="3"/>
  <c r="D65" i="3"/>
  <c r="E65" i="3"/>
  <c r="L33" i="3"/>
  <c r="E135" i="12"/>
  <c r="C135" i="12"/>
  <c r="C132" i="12"/>
  <c r="L132" i="12"/>
  <c r="B135" i="12"/>
  <c r="M132" i="12"/>
  <c r="D144" i="12"/>
  <c r="J141" i="12"/>
  <c r="F132" i="12"/>
  <c r="C144" i="12"/>
  <c r="B140" i="12"/>
  <c r="G132" i="12"/>
  <c r="B144" i="12"/>
  <c r="E141" i="12"/>
  <c r="H132" i="12"/>
  <c r="D141" i="12"/>
  <c r="D140" i="12"/>
  <c r="C141" i="12"/>
  <c r="J132" i="12"/>
  <c r="B141" i="12"/>
  <c r="C15" i="12"/>
  <c r="B95" i="12"/>
  <c r="K141" i="12"/>
  <c r="N14" i="12"/>
  <c r="P14" i="12" s="1"/>
  <c r="P30" i="12" s="1"/>
  <c r="E15" i="12"/>
  <c r="K63" i="12"/>
  <c r="N133" i="12"/>
  <c r="J95" i="12"/>
  <c r="B47" i="12"/>
  <c r="M31" i="12"/>
  <c r="N46" i="12"/>
  <c r="G47" i="12"/>
  <c r="N94" i="12"/>
  <c r="E95" i="12"/>
  <c r="D15" i="12"/>
  <c r="F31" i="12"/>
  <c r="D63" i="12"/>
  <c r="N53" i="12"/>
  <c r="N58" i="12"/>
  <c r="K15" i="11"/>
  <c r="J47" i="11"/>
  <c r="K47" i="11" s="1"/>
  <c r="P93" i="12"/>
  <c r="P109" i="12" s="1"/>
  <c r="P125" i="12" s="1"/>
  <c r="K23" i="22"/>
  <c r="L23" i="22" s="1"/>
  <c r="C20" i="14"/>
  <c r="L9" i="5" s="1"/>
  <c r="H95" i="12"/>
  <c r="J32" i="4"/>
  <c r="K32" i="4" s="1"/>
  <c r="K22" i="3"/>
  <c r="L22" i="3" s="1"/>
  <c r="K7" i="11"/>
  <c r="K5" i="21"/>
  <c r="K11" i="21"/>
  <c r="B79" i="12"/>
  <c r="G38" i="21"/>
  <c r="J19" i="21"/>
  <c r="K19" i="21" s="1"/>
  <c r="L37" i="22"/>
  <c r="P86" i="12"/>
  <c r="P102" i="12" s="1"/>
  <c r="P118" i="12" s="1"/>
  <c r="K21" i="9"/>
  <c r="K11" i="3"/>
  <c r="L11" i="3" s="1"/>
  <c r="M4" i="12"/>
  <c r="M134" i="12" s="1"/>
  <c r="G63" i="12"/>
  <c r="K13" i="8"/>
  <c r="L13" i="8" s="1"/>
  <c r="H64" i="4"/>
  <c r="E38" i="21"/>
  <c r="D38" i="21"/>
  <c r="K33" i="22"/>
  <c r="L33" i="22" s="1"/>
  <c r="C63" i="12"/>
  <c r="L63" i="12"/>
  <c r="C28" i="14"/>
  <c r="L52" i="3" s="1"/>
  <c r="N52" i="12"/>
  <c r="K51" i="9"/>
  <c r="G84" i="12"/>
  <c r="G95" i="12" s="1"/>
  <c r="K59" i="8"/>
  <c r="D62" i="9"/>
  <c r="F62" i="9"/>
  <c r="G62" i="9"/>
  <c r="F38" i="21"/>
  <c r="J22" i="21"/>
  <c r="K22" i="21" s="1"/>
  <c r="J28" i="21"/>
  <c r="K28" i="21" s="1"/>
  <c r="C56" i="22"/>
  <c r="J46" i="9"/>
  <c r="K46" i="9" s="1"/>
  <c r="J4" i="12"/>
  <c r="J15" i="12" s="1"/>
  <c r="L55" i="8"/>
  <c r="G135" i="12"/>
  <c r="C62" i="9"/>
  <c r="K26" i="22"/>
  <c r="L26" i="22" s="1"/>
  <c r="K11" i="9"/>
  <c r="N90" i="12"/>
  <c r="J10" i="21"/>
  <c r="K10" i="21" s="1"/>
  <c r="H36" i="12"/>
  <c r="H47" i="12" s="1"/>
  <c r="L36" i="12"/>
  <c r="J65" i="3"/>
  <c r="M79" i="12"/>
  <c r="K13" i="21"/>
  <c r="K51" i="22"/>
  <c r="L51" i="22" s="1"/>
  <c r="K49" i="3"/>
  <c r="L49" i="3" s="1"/>
  <c r="L18" i="8"/>
  <c r="I84" i="12"/>
  <c r="I95" i="12" s="1"/>
  <c r="K79" i="12"/>
  <c r="C30" i="14"/>
  <c r="L103" i="17" s="1"/>
  <c r="D64" i="4"/>
  <c r="I38" i="21"/>
  <c r="K32" i="21"/>
  <c r="H63" i="12"/>
  <c r="L115" i="10"/>
  <c r="I27" i="12"/>
  <c r="I141" i="12" s="1"/>
  <c r="J26" i="12"/>
  <c r="N26" i="12" s="1"/>
  <c r="L15" i="7"/>
  <c r="L29" i="7"/>
  <c r="D38" i="7"/>
  <c r="L35" i="7"/>
  <c r="I78" i="12"/>
  <c r="I79" i="12" s="1"/>
  <c r="E79" i="12"/>
  <c r="L6" i="7"/>
  <c r="C38" i="7"/>
  <c r="F38" i="7"/>
  <c r="E38" i="7"/>
  <c r="J38" i="7"/>
  <c r="L37" i="7"/>
  <c r="L22" i="7"/>
  <c r="I38" i="7"/>
  <c r="H78" i="12"/>
  <c r="H79" i="12" s="1"/>
  <c r="L24" i="7"/>
  <c r="L18" i="7"/>
  <c r="G38" i="7"/>
  <c r="H38" i="7"/>
  <c r="L11" i="7"/>
  <c r="J74" i="12"/>
  <c r="J79" i="12" s="1"/>
  <c r="L3" i="7"/>
  <c r="L33" i="7"/>
  <c r="H65" i="3"/>
  <c r="E56" i="22"/>
  <c r="F56" i="22"/>
  <c r="L7" i="22"/>
  <c r="I56" i="22"/>
  <c r="D56" i="22"/>
  <c r="I65" i="3"/>
  <c r="L59" i="6"/>
  <c r="G60" i="6"/>
  <c r="L40" i="6"/>
  <c r="J60" i="6"/>
  <c r="L30" i="6"/>
  <c r="L57" i="6"/>
  <c r="F60" i="6"/>
  <c r="L25" i="6"/>
  <c r="L54" i="6"/>
  <c r="L47" i="6"/>
  <c r="L15" i="6"/>
  <c r="I60" i="6"/>
  <c r="G116" i="10"/>
  <c r="I116" i="10"/>
  <c r="J116" i="10"/>
  <c r="L75" i="10"/>
  <c r="L113" i="10"/>
  <c r="L94" i="10"/>
  <c r="L82" i="10"/>
  <c r="J65" i="8"/>
  <c r="L35" i="8"/>
  <c r="K38" i="8"/>
  <c r="L38" i="8" s="1"/>
  <c r="C25" i="14"/>
  <c r="L34" i="3" s="1"/>
  <c r="L30" i="8"/>
  <c r="K33" i="8"/>
  <c r="L33" i="8" s="1"/>
  <c r="C24" i="14"/>
  <c r="L20" i="7" s="1"/>
  <c r="F36" i="12"/>
  <c r="F47" i="12" s="1"/>
  <c r="E65" i="8"/>
  <c r="E42" i="12"/>
  <c r="E47" i="12" s="1"/>
  <c r="B4" i="12"/>
  <c r="B134" i="12" s="1"/>
  <c r="C65" i="8"/>
  <c r="K34" i="9"/>
  <c r="J36" i="9"/>
  <c r="K36" i="9" s="1"/>
  <c r="K27" i="9"/>
  <c r="J31" i="9"/>
  <c r="K31" i="9" s="1"/>
  <c r="K13" i="9"/>
  <c r="J16" i="9"/>
  <c r="K16" i="9" s="1"/>
  <c r="K53" i="4"/>
  <c r="I64" i="4"/>
  <c r="K18" i="4"/>
  <c r="J22" i="4"/>
  <c r="K22" i="4" s="1"/>
  <c r="C22" i="14"/>
  <c r="L42" i="10" s="1"/>
  <c r="K8" i="4"/>
  <c r="J11" i="4"/>
  <c r="K11" i="4" s="1"/>
  <c r="G64" i="4"/>
  <c r="C64" i="4"/>
  <c r="K43" i="3"/>
  <c r="L43" i="3" s="1"/>
  <c r="C26" i="14"/>
  <c r="L41" i="3" s="1"/>
  <c r="L25" i="3"/>
  <c r="C23" i="14"/>
  <c r="K27" i="3"/>
  <c r="L27" i="3" s="1"/>
  <c r="L16" i="3"/>
  <c r="J144" i="12"/>
  <c r="N82" i="12"/>
  <c r="C95" i="12"/>
  <c r="N88" i="12"/>
  <c r="P88" i="12" s="1"/>
  <c r="P104" i="12" s="1"/>
  <c r="P120" i="12" s="1"/>
  <c r="D95" i="12"/>
  <c r="L138" i="12"/>
  <c r="I4" i="12"/>
  <c r="I15" i="12" s="1"/>
  <c r="H11" i="12"/>
  <c r="H141" i="12" s="1"/>
  <c r="L6" i="8"/>
  <c r="L4" i="12"/>
  <c r="K10" i="12"/>
  <c r="K15" i="12" s="1"/>
  <c r="J36" i="12"/>
  <c r="J47" i="12" s="1"/>
  <c r="F62" i="12"/>
  <c r="F63" i="12" s="1"/>
  <c r="C21" i="14"/>
  <c r="L14" i="8"/>
  <c r="I42" i="12"/>
  <c r="I140" i="12" s="1"/>
  <c r="J61" i="9"/>
  <c r="K61" i="9" s="1"/>
  <c r="L6" i="3"/>
  <c r="K95" i="12"/>
  <c r="L62" i="8"/>
  <c r="K64" i="8"/>
  <c r="L64" i="8" s="1"/>
  <c r="G65" i="8"/>
  <c r="K26" i="9"/>
  <c r="C42" i="12"/>
  <c r="C140" i="12" s="1"/>
  <c r="D36" i="12"/>
  <c r="D47" i="12" s="1"/>
  <c r="K3" i="9"/>
  <c r="J6" i="9"/>
  <c r="F95" i="12"/>
  <c r="J48" i="4"/>
  <c r="K48" i="4" s="1"/>
  <c r="J137" i="12"/>
  <c r="K16" i="21"/>
  <c r="K43" i="4"/>
  <c r="L59" i="8"/>
  <c r="E62" i="12"/>
  <c r="E144" i="12" s="1"/>
  <c r="I36" i="12"/>
  <c r="L39" i="8"/>
  <c r="K44" i="8"/>
  <c r="L44" i="8" s="1"/>
  <c r="L20" i="8"/>
  <c r="K23" i="8"/>
  <c r="I65" i="8"/>
  <c r="D65" i="8"/>
  <c r="K53" i="9"/>
  <c r="J56" i="9"/>
  <c r="K56" i="9" s="1"/>
  <c r="K3" i="4"/>
  <c r="J6" i="4"/>
  <c r="F135" i="12"/>
  <c r="I111" i="12"/>
  <c r="L54" i="3"/>
  <c r="G4" i="12"/>
  <c r="G15" i="12" s="1"/>
  <c r="F10" i="12"/>
  <c r="K135" i="12"/>
  <c r="J38" i="4"/>
  <c r="K38" i="4" s="1"/>
  <c r="F137" i="12"/>
  <c r="K36" i="12"/>
  <c r="C27" i="14"/>
  <c r="K49" i="8"/>
  <c r="L49" i="8" s="1"/>
  <c r="L26" i="8"/>
  <c r="K28" i="8"/>
  <c r="L28" i="8" s="1"/>
  <c r="H65" i="8"/>
  <c r="E62" i="9"/>
  <c r="K60" i="4"/>
  <c r="J63" i="4"/>
  <c r="K63" i="4" s="1"/>
  <c r="E64" i="4"/>
  <c r="C65" i="3"/>
  <c r="G65" i="3"/>
  <c r="C38" i="21"/>
  <c r="K7" i="21"/>
  <c r="C19" i="14"/>
  <c r="M144" i="12"/>
  <c r="K143" i="12"/>
  <c r="G143" i="12"/>
  <c r="F136" i="12"/>
  <c r="G79" i="12"/>
  <c r="K42" i="12"/>
  <c r="L144" i="12"/>
  <c r="G138" i="12"/>
  <c r="J136" i="12"/>
  <c r="M63" i="12"/>
  <c r="K144" i="12"/>
  <c r="M138" i="12"/>
  <c r="B63" i="12"/>
  <c r="J63" i="12"/>
  <c r="L21" i="10"/>
  <c r="K116" i="10"/>
  <c r="L18" i="5"/>
  <c r="N139" i="12"/>
  <c r="P87" i="12"/>
  <c r="H56" i="22"/>
  <c r="L112" i="10"/>
  <c r="N68" i="12"/>
  <c r="K31" i="12"/>
  <c r="G144" i="12"/>
  <c r="M140" i="12"/>
  <c r="J135" i="12"/>
  <c r="L75" i="5"/>
  <c r="K54" i="23"/>
  <c r="L54" i="23" s="1"/>
  <c r="K60" i="6"/>
  <c r="L36" i="6"/>
  <c r="L49" i="17"/>
  <c r="L52" i="5"/>
  <c r="H60" i="6"/>
  <c r="L56" i="10"/>
  <c r="G111" i="12"/>
  <c r="H111" i="12"/>
  <c r="E111" i="12"/>
  <c r="L111" i="12"/>
  <c r="M141" i="12"/>
  <c r="C79" i="12"/>
  <c r="C31" i="12"/>
  <c r="M111" i="12"/>
  <c r="C111" i="12"/>
  <c r="N21" i="12"/>
  <c r="G140" i="12"/>
  <c r="N69" i="12"/>
  <c r="H135" i="12"/>
  <c r="H31" i="12"/>
  <c r="K111" i="12"/>
  <c r="F141" i="12"/>
  <c r="L135" i="12"/>
  <c r="L31" i="12"/>
  <c r="D31" i="12"/>
  <c r="N50" i="12"/>
  <c r="J111" i="12"/>
  <c r="H140" i="12"/>
  <c r="B31" i="12"/>
  <c r="N20" i="12"/>
  <c r="B111" i="12"/>
  <c r="F111" i="12"/>
  <c r="L140" i="12"/>
  <c r="E31" i="12"/>
  <c r="I135" i="12"/>
  <c r="L79" i="12"/>
  <c r="L38" i="17"/>
  <c r="L43" i="10"/>
  <c r="H116" i="10"/>
  <c r="K38" i="7"/>
  <c r="L31" i="10"/>
  <c r="L28" i="5"/>
  <c r="K27" i="23"/>
  <c r="L27" i="23" s="1"/>
  <c r="K21" i="23"/>
  <c r="L21" i="23" s="1"/>
  <c r="L52" i="23"/>
  <c r="G55" i="23"/>
  <c r="K51" i="23"/>
  <c r="L51" i="23" s="1"/>
  <c r="L36" i="23"/>
  <c r="K30" i="23"/>
  <c r="L30" i="23" s="1"/>
  <c r="C55" i="23"/>
  <c r="J55" i="23"/>
  <c r="L42" i="23"/>
  <c r="I55" i="23"/>
  <c r="F55" i="23"/>
  <c r="K24" i="23"/>
  <c r="L24" i="23" s="1"/>
  <c r="L28" i="23"/>
  <c r="E55" i="23"/>
  <c r="H55" i="23"/>
  <c r="L16" i="23"/>
  <c r="L7" i="23"/>
  <c r="K45" i="23"/>
  <c r="L45" i="23" s="1"/>
  <c r="D55" i="23"/>
  <c r="L7" i="6"/>
  <c r="L9" i="10"/>
  <c r="J38" i="21" l="1"/>
  <c r="K38" i="21" s="1"/>
  <c r="L98" i="17"/>
  <c r="L108" i="10"/>
  <c r="L97" i="17"/>
  <c r="L109" i="10"/>
  <c r="L95" i="5"/>
  <c r="L55" i="3"/>
  <c r="K40" i="11"/>
  <c r="L96" i="5"/>
  <c r="L99" i="17"/>
  <c r="L94" i="17"/>
  <c r="L51" i="3"/>
  <c r="L45" i="3"/>
  <c r="L46" i="3"/>
  <c r="L43" i="23"/>
  <c r="L44" i="3"/>
  <c r="L104" i="17"/>
  <c r="L107" i="10"/>
  <c r="L39" i="3"/>
  <c r="L40" i="3"/>
  <c r="L28" i="3"/>
  <c r="L19" i="23"/>
  <c r="L12" i="3"/>
  <c r="L12" i="22"/>
  <c r="L12" i="23"/>
  <c r="L11" i="23"/>
  <c r="L9" i="23"/>
  <c r="L13" i="23"/>
  <c r="L13" i="10"/>
  <c r="L100" i="5"/>
  <c r="L14" i="17"/>
  <c r="L19" i="17"/>
  <c r="L13" i="17"/>
  <c r="L7" i="7"/>
  <c r="L10" i="10"/>
  <c r="L11" i="22"/>
  <c r="L11" i="5"/>
  <c r="L8" i="7"/>
  <c r="L10" i="22"/>
  <c r="L87" i="5"/>
  <c r="L10" i="23"/>
  <c r="L15" i="17"/>
  <c r="L9" i="22"/>
  <c r="L12" i="10"/>
  <c r="L10" i="5"/>
  <c r="L16" i="7"/>
  <c r="L8" i="23"/>
  <c r="L8" i="22"/>
  <c r="L96" i="10"/>
  <c r="L85" i="5"/>
  <c r="L4" i="7"/>
  <c r="L11" i="10"/>
  <c r="L8" i="6"/>
  <c r="L15" i="10"/>
  <c r="L13" i="5"/>
  <c r="L99" i="10"/>
  <c r="L12" i="5"/>
  <c r="L89" i="17"/>
  <c r="L89" i="5"/>
  <c r="L16" i="5"/>
  <c r="L98" i="10"/>
  <c r="L88" i="17"/>
  <c r="L15" i="5"/>
  <c r="L50" i="3"/>
  <c r="L88" i="5"/>
  <c r="L14" i="5"/>
  <c r="L16" i="10"/>
  <c r="L91" i="17"/>
  <c r="L95" i="10"/>
  <c r="L55" i="6"/>
  <c r="L90" i="5"/>
  <c r="L17" i="17"/>
  <c r="L91" i="5"/>
  <c r="L16" i="17"/>
  <c r="L52" i="6"/>
  <c r="L14" i="10"/>
  <c r="L19" i="10"/>
  <c r="L93" i="17"/>
  <c r="L50" i="8"/>
  <c r="L103" i="10"/>
  <c r="L18" i="10"/>
  <c r="L92" i="17"/>
  <c r="L48" i="6"/>
  <c r="L86" i="5"/>
  <c r="L43" i="22"/>
  <c r="L100" i="10"/>
  <c r="L49" i="6"/>
  <c r="L104" i="10"/>
  <c r="L51" i="6"/>
  <c r="L97" i="10"/>
  <c r="L92" i="5"/>
  <c r="L101" i="10"/>
  <c r="L50" i="6"/>
  <c r="I47" i="12"/>
  <c r="J31" i="12"/>
  <c r="N132" i="12"/>
  <c r="E140" i="12"/>
  <c r="H134" i="12"/>
  <c r="D134" i="12"/>
  <c r="L134" i="12"/>
  <c r="I31" i="12"/>
  <c r="N27" i="12"/>
  <c r="N31" i="12" s="1"/>
  <c r="G134" i="12"/>
  <c r="P46" i="12"/>
  <c r="F144" i="12"/>
  <c r="K134" i="12"/>
  <c r="H144" i="12"/>
  <c r="K140" i="12"/>
  <c r="N84" i="12"/>
  <c r="N137" i="12"/>
  <c r="L9" i="7"/>
  <c r="L102" i="10"/>
  <c r="L17" i="10"/>
  <c r="L90" i="17"/>
  <c r="K56" i="22"/>
  <c r="L56" i="22" s="1"/>
  <c r="L18" i="17"/>
  <c r="N143" i="12"/>
  <c r="N78" i="12"/>
  <c r="L38" i="7"/>
  <c r="J140" i="12"/>
  <c r="N74" i="12"/>
  <c r="L68" i="17"/>
  <c r="L69" i="17"/>
  <c r="L70" i="17"/>
  <c r="L71" i="17"/>
  <c r="L72" i="17"/>
  <c r="L73" i="17"/>
  <c r="L74" i="17"/>
  <c r="L6" i="17"/>
  <c r="L7" i="17"/>
  <c r="L8" i="17"/>
  <c r="L5" i="17"/>
  <c r="L9" i="17"/>
  <c r="L10" i="17"/>
  <c r="L59" i="17"/>
  <c r="L60" i="17"/>
  <c r="L61" i="17"/>
  <c r="L27" i="17"/>
  <c r="L28" i="17"/>
  <c r="L24" i="17"/>
  <c r="L25" i="17"/>
  <c r="L26" i="17"/>
  <c r="L43" i="17"/>
  <c r="L44" i="17"/>
  <c r="L41" i="17"/>
  <c r="L45" i="17"/>
  <c r="L46" i="17"/>
  <c r="L40" i="17"/>
  <c r="L42" i="17"/>
  <c r="L84" i="17"/>
  <c r="L82" i="17"/>
  <c r="L83" i="17"/>
  <c r="L28" i="6"/>
  <c r="L51" i="17"/>
  <c r="L52" i="17"/>
  <c r="L44" i="5"/>
  <c r="L23" i="6"/>
  <c r="L19" i="6"/>
  <c r="L18" i="6"/>
  <c r="L45" i="6"/>
  <c r="L43" i="6"/>
  <c r="L44" i="6"/>
  <c r="L31" i="6"/>
  <c r="L32" i="6"/>
  <c r="L33" i="6"/>
  <c r="L34" i="6"/>
  <c r="L46" i="5"/>
  <c r="L29" i="10"/>
  <c r="L27" i="10"/>
  <c r="L26" i="10"/>
  <c r="L28" i="10"/>
  <c r="L89" i="10"/>
  <c r="L91" i="10"/>
  <c r="L92" i="10"/>
  <c r="L90" i="10"/>
  <c r="L88" i="10"/>
  <c r="L36" i="10"/>
  <c r="L37" i="10"/>
  <c r="L39" i="10"/>
  <c r="L40" i="10"/>
  <c r="L35" i="10"/>
  <c r="L38" i="10"/>
  <c r="L30" i="7"/>
  <c r="L58" i="10"/>
  <c r="L62" i="10"/>
  <c r="L57" i="10"/>
  <c r="L25" i="23"/>
  <c r="L76" i="10"/>
  <c r="L79" i="10"/>
  <c r="L50" i="10"/>
  <c r="L51" i="10"/>
  <c r="L53" i="10"/>
  <c r="L44" i="10"/>
  <c r="L52" i="10"/>
  <c r="L45" i="10"/>
  <c r="L49" i="10"/>
  <c r="L5" i="10"/>
  <c r="L7" i="10"/>
  <c r="L6" i="10"/>
  <c r="L69" i="10"/>
  <c r="L72" i="10"/>
  <c r="L71" i="10"/>
  <c r="L73" i="10"/>
  <c r="L70" i="10"/>
  <c r="L47" i="10"/>
  <c r="L77" i="10"/>
  <c r="L48" i="10"/>
  <c r="L68" i="5"/>
  <c r="L78" i="10"/>
  <c r="L34" i="22"/>
  <c r="L65" i="5"/>
  <c r="L35" i="22"/>
  <c r="L85" i="10"/>
  <c r="L80" i="5"/>
  <c r="L81" i="5"/>
  <c r="L82" i="5"/>
  <c r="L33" i="5"/>
  <c r="L37" i="5"/>
  <c r="L38" i="5"/>
  <c r="L40" i="5"/>
  <c r="L29" i="5"/>
  <c r="L35" i="5"/>
  <c r="L36" i="5"/>
  <c r="L39" i="5"/>
  <c r="L66" i="17"/>
  <c r="L70" i="5"/>
  <c r="L72" i="5"/>
  <c r="L73" i="5"/>
  <c r="L69" i="5"/>
  <c r="L71" i="5"/>
  <c r="L37" i="6"/>
  <c r="L53" i="17"/>
  <c r="L67" i="5"/>
  <c r="L61" i="5"/>
  <c r="L62" i="5"/>
  <c r="L23" i="5"/>
  <c r="L24" i="5"/>
  <c r="L25" i="5"/>
  <c r="L2" i="23"/>
  <c r="L4" i="5"/>
  <c r="L5" i="5"/>
  <c r="L37" i="23"/>
  <c r="L45" i="5"/>
  <c r="L39" i="17"/>
  <c r="L66" i="5"/>
  <c r="L25" i="10"/>
  <c r="L67" i="17"/>
  <c r="L30" i="5"/>
  <c r="L19" i="5"/>
  <c r="L3" i="23"/>
  <c r="L27" i="6"/>
  <c r="L2" i="5"/>
  <c r="L3" i="17"/>
  <c r="L27" i="22"/>
  <c r="L2" i="10"/>
  <c r="L2" i="17"/>
  <c r="L4" i="23"/>
  <c r="L4" i="6"/>
  <c r="L5" i="6"/>
  <c r="L57" i="5"/>
  <c r="L60" i="10"/>
  <c r="L2" i="6"/>
  <c r="L3" i="5"/>
  <c r="L2" i="22"/>
  <c r="L32" i="5"/>
  <c r="L4" i="22"/>
  <c r="L4" i="10"/>
  <c r="L29" i="22"/>
  <c r="L57" i="17"/>
  <c r="L3" i="10"/>
  <c r="L58" i="5"/>
  <c r="L3" i="6"/>
  <c r="L5" i="23"/>
  <c r="L28" i="22"/>
  <c r="L79" i="5"/>
  <c r="L26" i="6"/>
  <c r="L3" i="22"/>
  <c r="L67" i="10"/>
  <c r="L4" i="17"/>
  <c r="L60" i="5"/>
  <c r="L66" i="10"/>
  <c r="L34" i="5"/>
  <c r="L50" i="17"/>
  <c r="L23" i="10"/>
  <c r="L31" i="5"/>
  <c r="L19" i="7"/>
  <c r="L46" i="10"/>
  <c r="L34" i="17"/>
  <c r="L61" i="10"/>
  <c r="L76" i="5"/>
  <c r="L23" i="17"/>
  <c r="L34" i="10"/>
  <c r="L59" i="10"/>
  <c r="L54" i="5"/>
  <c r="L41" i="6"/>
  <c r="L13" i="6"/>
  <c r="L77" i="5"/>
  <c r="L53" i="5"/>
  <c r="L33" i="10"/>
  <c r="L32" i="17"/>
  <c r="L40" i="22"/>
  <c r="L33" i="17"/>
  <c r="L17" i="6"/>
  <c r="L32" i="10"/>
  <c r="L16" i="6"/>
  <c r="N138" i="12"/>
  <c r="N136" i="12"/>
  <c r="L91" i="12"/>
  <c r="M85" i="12"/>
  <c r="K6" i="4"/>
  <c r="J64" i="4"/>
  <c r="K64" i="4" s="1"/>
  <c r="L78" i="17"/>
  <c r="E63" i="12"/>
  <c r="H15" i="12"/>
  <c r="L21" i="5"/>
  <c r="L39" i="22"/>
  <c r="L81" i="17"/>
  <c r="L22" i="5"/>
  <c r="L22" i="10"/>
  <c r="L22" i="17"/>
  <c r="L47" i="5"/>
  <c r="L59" i="5"/>
  <c r="L31" i="23"/>
  <c r="L22" i="6"/>
  <c r="L30" i="22"/>
  <c r="L79" i="17"/>
  <c r="L23" i="8"/>
  <c r="K65" i="8"/>
  <c r="L65" i="8" s="1"/>
  <c r="C47" i="12"/>
  <c r="N42" i="12"/>
  <c r="N4" i="12"/>
  <c r="B15" i="12"/>
  <c r="I62" i="12"/>
  <c r="N62" i="12" s="1"/>
  <c r="L43" i="12"/>
  <c r="M37" i="12"/>
  <c r="L42" i="6"/>
  <c r="L83" i="10"/>
  <c r="L78" i="5"/>
  <c r="J134" i="12"/>
  <c r="I134" i="12"/>
  <c r="K47" i="12"/>
  <c r="K65" i="3"/>
  <c r="L65" i="3" s="1"/>
  <c r="L11" i="12"/>
  <c r="N11" i="12" s="1"/>
  <c r="P11" i="12" s="1"/>
  <c r="M5" i="12"/>
  <c r="L80" i="17"/>
  <c r="L38" i="22"/>
  <c r="L84" i="10"/>
  <c r="L20" i="5"/>
  <c r="L77" i="17"/>
  <c r="K16" i="11"/>
  <c r="L17" i="23"/>
  <c r="L86" i="10"/>
  <c r="L18" i="23"/>
  <c r="L24" i="10"/>
  <c r="L68" i="10"/>
  <c r="L65" i="10"/>
  <c r="L56" i="17"/>
  <c r="L58" i="17"/>
  <c r="L32" i="23"/>
  <c r="F140" i="12"/>
  <c r="F134" i="12"/>
  <c r="L31" i="22"/>
  <c r="L87" i="10"/>
  <c r="F15" i="12"/>
  <c r="N10" i="12"/>
  <c r="P10" i="12" s="1"/>
  <c r="P26" i="12" s="1"/>
  <c r="K6" i="9"/>
  <c r="J62" i="9"/>
  <c r="K62" i="9" s="1"/>
  <c r="N36" i="12"/>
  <c r="L116" i="10"/>
  <c r="P103" i="12"/>
  <c r="P119" i="12" s="1"/>
  <c r="L60" i="6"/>
  <c r="L103" i="5"/>
  <c r="N111" i="12"/>
  <c r="P50" i="12"/>
  <c r="P66" i="12" s="1"/>
  <c r="P82" i="12" s="1"/>
  <c r="P98" i="12" s="1"/>
  <c r="P114" i="12" s="1"/>
  <c r="L107" i="17"/>
  <c r="K55" i="23"/>
  <c r="L55" i="23" s="1"/>
  <c r="L15" i="12" l="1"/>
  <c r="P27" i="12"/>
  <c r="P42" i="12"/>
  <c r="P58" i="12" s="1"/>
  <c r="P74" i="12" s="1"/>
  <c r="P90" i="12" s="1"/>
  <c r="P106" i="12" s="1"/>
  <c r="P122" i="12" s="1"/>
  <c r="N79" i="12"/>
  <c r="N134" i="12"/>
  <c r="N140" i="12"/>
  <c r="P62" i="12"/>
  <c r="P78" i="12" s="1"/>
  <c r="P94" i="12" s="1"/>
  <c r="P110" i="12" s="1"/>
  <c r="P126" i="12" s="1"/>
  <c r="N63" i="12"/>
  <c r="M95" i="12"/>
  <c r="N85" i="12"/>
  <c r="M15" i="12"/>
  <c r="M135" i="12"/>
  <c r="N135" i="12" s="1"/>
  <c r="N5" i="12"/>
  <c r="P5" i="12" s="1"/>
  <c r="P21" i="12" s="1"/>
  <c r="L95" i="12"/>
  <c r="N91" i="12"/>
  <c r="L141" i="12"/>
  <c r="N141" i="12" s="1"/>
  <c r="L47" i="12"/>
  <c r="N43" i="12"/>
  <c r="P43" i="12" s="1"/>
  <c r="P59" i="12" s="1"/>
  <c r="P75" i="12" s="1"/>
  <c r="P4" i="12"/>
  <c r="P20" i="12" s="1"/>
  <c r="P36" i="12" s="1"/>
  <c r="P52" i="12" s="1"/>
  <c r="P68" i="12" s="1"/>
  <c r="P84" i="12" s="1"/>
  <c r="P100" i="12" s="1"/>
  <c r="P116" i="12" s="1"/>
  <c r="I63" i="12"/>
  <c r="I144" i="12"/>
  <c r="N144" i="12" s="1"/>
  <c r="M47" i="12"/>
  <c r="N37" i="12"/>
  <c r="P91" i="12" l="1"/>
  <c r="P107" i="12" s="1"/>
  <c r="P123" i="12" s="1"/>
  <c r="N95" i="12"/>
  <c r="N47" i="12"/>
  <c r="P37" i="12"/>
  <c r="P53" i="12" s="1"/>
  <c r="P69" i="12" s="1"/>
  <c r="P85" i="12" s="1"/>
  <c r="P101" i="12" s="1"/>
  <c r="P117" i="12" s="1"/>
  <c r="N15" i="12"/>
</calcChain>
</file>

<file path=xl/comments1.xml><?xml version="1.0" encoding="utf-8"?>
<comments xmlns="http://schemas.openxmlformats.org/spreadsheetml/2006/main">
  <authors>
    <author>Paul Lindsay</author>
  </authors>
  <commentList>
    <comment ref="C18" authorId="0" shapeId="0">
      <text>
        <r>
          <rPr>
            <b/>
            <sz val="8"/>
            <color indexed="81"/>
            <rFont val="Tahoma"/>
            <family val="2"/>
          </rPr>
          <t>Paul Lindsay:</t>
        </r>
        <r>
          <rPr>
            <sz val="8"/>
            <color indexed="81"/>
            <rFont val="Tahoma"/>
            <family val="2"/>
          </rPr>
          <t xml:space="preserve">
the number of points earned by the division leader</t>
        </r>
      </text>
    </comment>
  </commentList>
</comments>
</file>

<file path=xl/sharedStrings.xml><?xml version="1.0" encoding="utf-8"?>
<sst xmlns="http://schemas.openxmlformats.org/spreadsheetml/2006/main" count="15607" uniqueCount="2715">
  <si>
    <t>Div</t>
  </si>
  <si>
    <t>Runner</t>
  </si>
  <si>
    <t>TOTAL</t>
  </si>
  <si>
    <t>M40s</t>
  </si>
  <si>
    <t>M50s</t>
  </si>
  <si>
    <t>M60s</t>
  </si>
  <si>
    <t>M70+</t>
  </si>
  <si>
    <t>F40s</t>
  </si>
  <si>
    <t>F50s</t>
  </si>
  <si>
    <t>All</t>
  </si>
  <si>
    <t>CAA</t>
  </si>
  <si>
    <t>CNE</t>
  </si>
  <si>
    <t>GDTC</t>
  </si>
  <si>
    <t>GSRT</t>
  </si>
  <si>
    <t>MRM</t>
  </si>
  <si>
    <t>RR</t>
  </si>
  <si>
    <t>WMM</t>
  </si>
  <si>
    <t>GCS</t>
  </si>
  <si>
    <t>N.H. Running Clubs</t>
  </si>
  <si>
    <t>Coastal Athletic Alliance (Portsmouth)</t>
  </si>
  <si>
    <t>Club Northeast</t>
  </si>
  <si>
    <t>Gate City Striders (Nashua)</t>
  </si>
  <si>
    <t>Greater Derry Track Club</t>
  </si>
  <si>
    <t>Granite State Racing Team (Concord)</t>
  </si>
  <si>
    <t>Monadnock Regional Milers</t>
  </si>
  <si>
    <t>Rochester Runners Club</t>
  </si>
  <si>
    <t>White Mountain Milers</t>
  </si>
  <si>
    <t>total</t>
  </si>
  <si>
    <t>Males 40-49</t>
  </si>
  <si>
    <t>Males 50-59</t>
  </si>
  <si>
    <t>Males 60-69</t>
  </si>
  <si>
    <t>Males 70 and over</t>
  </si>
  <si>
    <t>Females 40-49</t>
  </si>
  <si>
    <t>Females 50-59</t>
  </si>
  <si>
    <t>Divisions</t>
  </si>
  <si>
    <t>1st place club</t>
  </si>
  <si>
    <t>2nd place club</t>
  </si>
  <si>
    <t>3rd place club</t>
  </si>
  <si>
    <t>within each</t>
  </si>
  <si>
    <t>division</t>
  </si>
  <si>
    <t>Club</t>
  </si>
  <si>
    <t>Total</t>
  </si>
  <si>
    <t>Top 3 clubs</t>
  </si>
  <si>
    <r>
      <t xml:space="preserve">Season totals to date </t>
    </r>
    <r>
      <rPr>
        <i/>
        <sz val="12"/>
        <color indexed="48"/>
        <rFont val="Times New Roman"/>
        <family val="1"/>
      </rPr>
      <t>[individual races summarized above]</t>
    </r>
  </si>
  <si>
    <t>NHGP Individual Age-Graded Standings, Males</t>
  </si>
  <si>
    <t>NHGP Individual Age-Graded Standings, Females</t>
  </si>
  <si>
    <t>ABBREVIATIONS</t>
  </si>
  <si>
    <t>F60s</t>
  </si>
  <si>
    <t>F70+</t>
  </si>
  <si>
    <t>Females 60-69</t>
  </si>
  <si>
    <t>Females 70 and over</t>
  </si>
  <si>
    <t>Males up to 29</t>
  </si>
  <si>
    <t>Females up to 29</t>
  </si>
  <si>
    <t>F29&amp;u</t>
  </si>
  <si>
    <t>M29&amp;u</t>
  </si>
  <si>
    <t>M30s</t>
  </si>
  <si>
    <t>Males 30-39</t>
  </si>
  <si>
    <t>F30s</t>
  </si>
  <si>
    <t>Females 30-39</t>
  </si>
  <si>
    <t>most points</t>
  </si>
  <si>
    <r>
      <t>Division leader;</t>
    </r>
    <r>
      <rPr>
        <b/>
        <sz val="12"/>
        <rFont val="Times New Roman"/>
        <family val="1"/>
      </rPr>
      <t xml:space="preserve"> </t>
    </r>
    <r>
      <rPr>
        <b/>
        <sz val="12"/>
        <color indexed="10"/>
        <rFont val="Times New Roman"/>
        <family val="1"/>
      </rPr>
      <t>column vs. row check</t>
    </r>
  </si>
  <si>
    <t>cum</t>
  </si>
  <si>
    <t>Athletic Alliance Running Club (Manchester)</t>
  </si>
  <si>
    <t>UVRC</t>
  </si>
  <si>
    <t>Upper Valley Running Club (Hanover/Lebanon)</t>
  </si>
  <si>
    <t>AARC</t>
  </si>
  <si>
    <t>New Hampshire Grand Prix Series</t>
  </si>
  <si>
    <t>Name</t>
  </si>
  <si>
    <t>Team</t>
  </si>
  <si>
    <t>Result</t>
  </si>
  <si>
    <t>Gender</t>
  </si>
  <si>
    <t>Mike Giberti</t>
  </si>
  <si>
    <t>Scott Abercrombie</t>
  </si>
  <si>
    <t>Charlie Bemis</t>
  </si>
  <si>
    <t>Amy Bernard</t>
  </si>
  <si>
    <t>Rick Bernard</t>
  </si>
  <si>
    <t>Eldon Burkinshaw</t>
  </si>
  <si>
    <t>Joe Carroll</t>
  </si>
  <si>
    <t>Bonney Cashin</t>
  </si>
  <si>
    <t>Patrick Connelly</t>
  </si>
  <si>
    <t>Brenda Coyle</t>
  </si>
  <si>
    <t>Regan Coyle</t>
  </si>
  <si>
    <t>Bob Dolan</t>
  </si>
  <si>
    <t>Peg Donovan</t>
  </si>
  <si>
    <t>Lynn-Marie Fawcett</t>
  </si>
  <si>
    <t>Brennan Holmes</t>
  </si>
  <si>
    <t>Maureen Knepp</t>
  </si>
  <si>
    <t>Lori Langan</t>
  </si>
  <si>
    <t>Linda Lutter</t>
  </si>
  <si>
    <t>Carolyn Morgenstern</t>
  </si>
  <si>
    <t>Nancy Peabody</t>
  </si>
  <si>
    <t>Caryn Pepin</t>
  </si>
  <si>
    <t>Tom Varick</t>
  </si>
  <si>
    <t>John Warrington</t>
  </si>
  <si>
    <t>Jim Peters</t>
  </si>
  <si>
    <t>John McGarry</t>
  </si>
  <si>
    <t>Julia Martinage</t>
  </si>
  <si>
    <t>Sachiko Burkinshaw</t>
  </si>
  <si>
    <t>Justin Soucy</t>
  </si>
  <si>
    <t>John Lewicke</t>
  </si>
  <si>
    <t>Cathy Merra</t>
  </si>
  <si>
    <t>Aline Kenney</t>
  </si>
  <si>
    <t>Jane Levesque</t>
  </si>
  <si>
    <t>Nate Huppe</t>
  </si>
  <si>
    <t>Dennis Graves</t>
  </si>
  <si>
    <t>Bill Buckley</t>
  </si>
  <si>
    <t>Don Yeaton</t>
  </si>
  <si>
    <t>Robert Randall</t>
  </si>
  <si>
    <t>Christine Sorenson</t>
  </si>
  <si>
    <t>Robin Buckley</t>
  </si>
  <si>
    <t>Sharon Wingate</t>
  </si>
  <si>
    <t>Judi Lemaire</t>
  </si>
  <si>
    <t>Geoff Dunbar</t>
  </si>
  <si>
    <t>Nancy Dunbar</t>
  </si>
  <si>
    <t>Brian Mahoney</t>
  </si>
  <si>
    <t>Shannen Arsenault</t>
  </si>
  <si>
    <t>James Monahan</t>
  </si>
  <si>
    <t>David Salvas</t>
  </si>
  <si>
    <t>Kevin Stewart</t>
  </si>
  <si>
    <t>Don Norris</t>
  </si>
  <si>
    <t>Faye Lowrey</t>
  </si>
  <si>
    <t>Patricia Crothers</t>
  </si>
  <si>
    <t>Maria Checket</t>
  </si>
  <si>
    <t>Michelle Butler</t>
  </si>
  <si>
    <t>Danielle Amero</t>
  </si>
  <si>
    <t>Greg Audet</t>
  </si>
  <si>
    <t>Allyson Scott</t>
  </si>
  <si>
    <t>Judi Rogers</t>
  </si>
  <si>
    <t>Kathy Paradis</t>
  </si>
  <si>
    <t>Brian Gallagher</t>
  </si>
  <si>
    <t>Brad Wingate</t>
  </si>
  <si>
    <t>Stefnie Marquis</t>
  </si>
  <si>
    <t xml:space="preserve"> </t>
  </si>
  <si>
    <t>Dan Defrees</t>
  </si>
  <si>
    <t>Brent Richardson</t>
  </si>
  <si>
    <t>Dan Dipiro</t>
  </si>
  <si>
    <t>Kristen Ewing</t>
  </si>
  <si>
    <t>Jules Spill</t>
  </si>
  <si>
    <t>Brian Moushegian</t>
  </si>
  <si>
    <t>Brian Johnson</t>
  </si>
  <si>
    <t>Heidi Bothwell</t>
  </si>
  <si>
    <t>Chris Mahoney</t>
  </si>
  <si>
    <t>Lisa Robichaud</t>
  </si>
  <si>
    <t>William Peters</t>
  </si>
  <si>
    <t>Grace Jones</t>
  </si>
  <si>
    <t>Heather Mahoney</t>
  </si>
  <si>
    <t>Anthony Vittorioso</t>
  </si>
  <si>
    <t>Ben Winther</t>
  </si>
  <si>
    <t>Male 29 &amp; Under</t>
  </si>
  <si>
    <t>Male 30-39</t>
  </si>
  <si>
    <t>Female 29 &amp; Under</t>
  </si>
  <si>
    <t>Female 30-39</t>
  </si>
  <si>
    <t>Male 40-49</t>
  </si>
  <si>
    <t>Male 50-59</t>
  </si>
  <si>
    <t>Male 60-69</t>
  </si>
  <si>
    <t>Male 70+</t>
  </si>
  <si>
    <t>Female 40-49</t>
  </si>
  <si>
    <t>Female 50-59</t>
  </si>
  <si>
    <t>Female 60-69</t>
  </si>
  <si>
    <t>Female 70+</t>
  </si>
  <si>
    <t>Soup</t>
  </si>
  <si>
    <t>Luti</t>
  </si>
  <si>
    <t>MD</t>
  </si>
  <si>
    <t>Acidotic Racing (Strafford)</t>
  </si>
  <si>
    <t>MIL</t>
  </si>
  <si>
    <t>Millennium Running (Manchester)</t>
  </si>
  <si>
    <t>Sham</t>
  </si>
  <si>
    <t>LebRec Shamrock Shuffle (Lebanon, Sa 14Mar)</t>
  </si>
  <si>
    <t>Nashua Soup Kitchen 5k (Nashua, Su 12Apr)</t>
  </si>
  <si>
    <t>Bed</t>
  </si>
  <si>
    <t>Bedford Rotary Memorial 12k (Bedford, Sa 16May)</t>
  </si>
  <si>
    <t>Rib</t>
  </si>
  <si>
    <t>RibFest 5 Miler (Merrimack, Su 21Jun)</t>
  </si>
  <si>
    <t>Bill Luti 5 Mile (Concord, Sa 19Jul)</t>
  </si>
  <si>
    <t>NH10</t>
  </si>
  <si>
    <t>New Hampshire 10 Miler (Auburn, Sa 29Aug)</t>
  </si>
  <si>
    <t>Convenient MD 10k (Windham, Su 27Sep)</t>
  </si>
  <si>
    <t>WMHM</t>
  </si>
  <si>
    <t>White Mountain Milers Half Marathon (Conway, Su 25Oct)</t>
  </si>
  <si>
    <t>LebRec Shamrock Shuffle 5k</t>
  </si>
  <si>
    <t>M</t>
  </si>
  <si>
    <t>50-59</t>
  </si>
  <si>
    <t>F</t>
  </si>
  <si>
    <t>40-49</t>
  </si>
  <si>
    <t>30-39</t>
  </si>
  <si>
    <t>60-69</t>
  </si>
  <si>
    <t>STEVEN BLASE</t>
  </si>
  <si>
    <t>70+</t>
  </si>
  <si>
    <t>AR</t>
  </si>
  <si>
    <t>SIX03</t>
  </si>
  <si>
    <t>MILL</t>
  </si>
  <si>
    <t>ACID</t>
  </si>
  <si>
    <t>Elizabeth Gonnerman</t>
  </si>
  <si>
    <t>Pat Bourgault</t>
  </si>
  <si>
    <t>Karen Long</t>
  </si>
  <si>
    <t>Sara Simeone</t>
  </si>
  <si>
    <t>Rebecca Noe</t>
  </si>
  <si>
    <t>Virginia Nichols</t>
  </si>
  <si>
    <t>Lucas Pozzetta</t>
  </si>
  <si>
    <t>Bill Spencer</t>
  </si>
  <si>
    <t>Brian Ruhm</t>
  </si>
  <si>
    <t>Michael Wright</t>
  </si>
  <si>
    <t>Rob Chisholm</t>
  </si>
  <si>
    <t>Michael Dufour</t>
  </si>
  <si>
    <t>Timothy Smith</t>
  </si>
  <si>
    <t>Alex Hall</t>
  </si>
  <si>
    <t>Rob Edson</t>
  </si>
  <si>
    <t>Harrison Little</t>
  </si>
  <si>
    <t>Lorna Young</t>
  </si>
  <si>
    <t>Lauren Tilton</t>
  </si>
  <si>
    <t>Nashua Soup Kitchen 5k</t>
  </si>
  <si>
    <t>Adam Goldstein</t>
  </si>
  <si>
    <t>Greg Indruk</t>
  </si>
  <si>
    <t>Greg Keilig</t>
  </si>
  <si>
    <t>Carson Bottomle</t>
  </si>
  <si>
    <t>Emmet Clifford</t>
  </si>
  <si>
    <t>Paul Coats</t>
  </si>
  <si>
    <t>Andrew Flynn</t>
  </si>
  <si>
    <t>Derek Burton</t>
  </si>
  <si>
    <t>Steven Krejckant</t>
  </si>
  <si>
    <t>Rob Frost</t>
  </si>
  <si>
    <t>Dan Moriarty</t>
  </si>
  <si>
    <t>Rich Hillman</t>
  </si>
  <si>
    <t>Cody Roberge</t>
  </si>
  <si>
    <t>Jimmy Bagnola</t>
  </si>
  <si>
    <t>20:27*</t>
  </si>
  <si>
    <t>Rob Daniels</t>
  </si>
  <si>
    <t>Richard Currier</t>
  </si>
  <si>
    <t>Steve Piper</t>
  </si>
  <si>
    <t>Steven Saffo</t>
  </si>
  <si>
    <t>Roland Stone</t>
  </si>
  <si>
    <t>David Smith</t>
  </si>
  <si>
    <t>Jennifer Davis</t>
  </si>
  <si>
    <t>Stephen Rouleau</t>
  </si>
  <si>
    <t>Perry Seagroves</t>
  </si>
  <si>
    <t>Gary North</t>
  </si>
  <si>
    <t>Everett McBride</t>
  </si>
  <si>
    <t>Hillary Young</t>
  </si>
  <si>
    <t>Joseph Peterson</t>
  </si>
  <si>
    <t>Michael Denning</t>
  </si>
  <si>
    <t>Kristen Coats</t>
  </si>
  <si>
    <t>Rob Wipfler</t>
  </si>
  <si>
    <t>Rebecca Wipfler</t>
  </si>
  <si>
    <t>Nicholas Silva</t>
  </si>
  <si>
    <t>Chris Severance</t>
  </si>
  <si>
    <t>Kimberly Murphy</t>
  </si>
  <si>
    <t>Amanda Blanchard</t>
  </si>
  <si>
    <t>Mark Peabody</t>
  </si>
  <si>
    <t>Beth Whipple</t>
  </si>
  <si>
    <t>Robert Knight</t>
  </si>
  <si>
    <t>Amy Doyle</t>
  </si>
  <si>
    <t>Bruce Conti</t>
  </si>
  <si>
    <t>Whitney Flynn</t>
  </si>
  <si>
    <t>Jessica Greenwood</t>
  </si>
  <si>
    <t>Lisa Ferrisi</t>
  </si>
  <si>
    <t>Dan Guttman</t>
  </si>
  <si>
    <t>Robert Parent</t>
  </si>
  <si>
    <t>Judy Deleon</t>
  </si>
  <si>
    <t>Tom Kolb</t>
  </si>
  <si>
    <t>Sean Coyle</t>
  </si>
  <si>
    <t>Michelle Poublon</t>
  </si>
  <si>
    <t>24:36*</t>
  </si>
  <si>
    <t>James Belanger</t>
  </si>
  <si>
    <t>Benjamin Fan</t>
  </si>
  <si>
    <t>25:09*</t>
  </si>
  <si>
    <t>Lauren Laquerre</t>
  </si>
  <si>
    <t>Walter Swanbon</t>
  </si>
  <si>
    <t>Tara Towle</t>
  </si>
  <si>
    <t>Dianne Smigliani</t>
  </si>
  <si>
    <t>Andrew Dunhom</t>
  </si>
  <si>
    <t>Mike Bailey</t>
  </si>
  <si>
    <t>Lori Bliss Hill</t>
  </si>
  <si>
    <t>Thomas Langan</t>
  </si>
  <si>
    <t>David Dyer</t>
  </si>
  <si>
    <t>Susan Broadwater</t>
  </si>
  <si>
    <t>William Young</t>
  </si>
  <si>
    <t>Lea Reilly</t>
  </si>
  <si>
    <t>Kathleen Flanders</t>
  </si>
  <si>
    <t>Susannah Colby</t>
  </si>
  <si>
    <t>William Bothwell</t>
  </si>
  <si>
    <t>Meghann Haslam</t>
  </si>
  <si>
    <t>Ken Forrence</t>
  </si>
  <si>
    <t>Pam Bernier</t>
  </si>
  <si>
    <t>Michael Gonnerman</t>
  </si>
  <si>
    <t>Mark Lutter</t>
  </si>
  <si>
    <t>Mike Silverman</t>
  </si>
  <si>
    <t>Mary Kimmel</t>
  </si>
  <si>
    <t>Joseph Hayes</t>
  </si>
  <si>
    <t>Jean Manning</t>
  </si>
  <si>
    <t>Howard Price</t>
  </si>
  <si>
    <t>Rosemary Russell</t>
  </si>
  <si>
    <t>Judy Boire</t>
  </si>
  <si>
    <t>Alan Callaway</t>
  </si>
  <si>
    <t>Bob Katz</t>
  </si>
  <si>
    <t>Debra Fortier</t>
  </si>
  <si>
    <t>Subhankar Ray</t>
  </si>
  <si>
    <t>Rich Kerouac</t>
  </si>
  <si>
    <t>Hope Gagne</t>
  </si>
  <si>
    <t>Paul Bergeron</t>
  </si>
  <si>
    <t>Diane Clifford</t>
  </si>
  <si>
    <t>Bridget Callen</t>
  </si>
  <si>
    <t>Hannah Stone</t>
  </si>
  <si>
    <t>Holly Stone</t>
  </si>
  <si>
    <t>Jack Kick</t>
  </si>
  <si>
    <t>29:29*</t>
  </si>
  <si>
    <t>Shanon Hounshell</t>
  </si>
  <si>
    <t>Lisa Christie</t>
  </si>
  <si>
    <t>Jenny Stanzel</t>
  </si>
  <si>
    <t>Kerri Johnson</t>
  </si>
  <si>
    <t>Gunner Currier</t>
  </si>
  <si>
    <t>Liz Hannah</t>
  </si>
  <si>
    <t>Connor St Hilaire</t>
  </si>
  <si>
    <t>Crystal St Hilaire</t>
  </si>
  <si>
    <t>Janine Cowell</t>
  </si>
  <si>
    <t>Christa Robinson</t>
  </si>
  <si>
    <t>Pam Sansoucie</t>
  </si>
  <si>
    <t>Kathy Saffo</t>
  </si>
  <si>
    <t>Kristine Sawdey</t>
  </si>
  <si>
    <t>Kristie Stone</t>
  </si>
  <si>
    <t>Lynn Parkhurst</t>
  </si>
  <si>
    <t>Herb Hardman</t>
  </si>
  <si>
    <t>35:31*</t>
  </si>
  <si>
    <t>Denise Lyddy</t>
  </si>
  <si>
    <t>Roger Gosselin</t>
  </si>
  <si>
    <t>Debbie Rioux</t>
  </si>
  <si>
    <t>Clifford Smith</t>
  </si>
  <si>
    <t>Bob Welts</t>
  </si>
  <si>
    <t>William Manning</t>
  </si>
  <si>
    <t>James Moffatt</t>
  </si>
  <si>
    <t>Cole Currier</t>
  </si>
  <si>
    <t>Tiffany Currier</t>
  </si>
  <si>
    <t>Julianne Nassif</t>
  </si>
  <si>
    <t>Judith Martin</t>
  </si>
  <si>
    <t>Patricia Snow</t>
  </si>
  <si>
    <t>RaceNum</t>
  </si>
  <si>
    <t>RaceName</t>
  </si>
  <si>
    <t>OAPlace</t>
  </si>
  <si>
    <t>Age</t>
  </si>
  <si>
    <t>Division</t>
  </si>
  <si>
    <t>GP_Points</t>
  </si>
  <si>
    <t>AG_Points</t>
  </si>
  <si>
    <t>1</t>
  </si>
  <si>
    <t>5</t>
  </si>
  <si>
    <t>2</t>
  </si>
  <si>
    <t>16:27.4</t>
  </si>
  <si>
    <t>27</t>
  </si>
  <si>
    <t>10</t>
  </si>
  <si>
    <t>8</t>
  </si>
  <si>
    <t>3</t>
  </si>
  <si>
    <t>16:54.3</t>
  </si>
  <si>
    <t>25</t>
  </si>
  <si>
    <t>9</t>
  </si>
  <si>
    <t>6</t>
  </si>
  <si>
    <t>4</t>
  </si>
  <si>
    <t>17:03.2</t>
  </si>
  <si>
    <t>22</t>
  </si>
  <si>
    <t>17:31.1</t>
  </si>
  <si>
    <t>51</t>
  </si>
  <si>
    <t>17:33.7</t>
  </si>
  <si>
    <t>28</t>
  </si>
  <si>
    <t>7</t>
  </si>
  <si>
    <t>17:36.3</t>
  </si>
  <si>
    <t>18:07.2</t>
  </si>
  <si>
    <t>18:09.4</t>
  </si>
  <si>
    <t>26</t>
  </si>
  <si>
    <t>18:22.0</t>
  </si>
  <si>
    <t>19</t>
  </si>
  <si>
    <t>11</t>
  </si>
  <si>
    <t>12</t>
  </si>
  <si>
    <t>18:27.9</t>
  </si>
  <si>
    <t>29</t>
  </si>
  <si>
    <t>13</t>
  </si>
  <si>
    <t>18:30.2</t>
  </si>
  <si>
    <t>44</t>
  </si>
  <si>
    <t>14</t>
  </si>
  <si>
    <t>18:30.9</t>
  </si>
  <si>
    <t>20</t>
  </si>
  <si>
    <t>16</t>
  </si>
  <si>
    <t>18:33.2</t>
  </si>
  <si>
    <t>33</t>
  </si>
  <si>
    <t>18</t>
  </si>
  <si>
    <t>18:37.5</t>
  </si>
  <si>
    <t>24</t>
  </si>
  <si>
    <t>18:38.0</t>
  </si>
  <si>
    <t>32</t>
  </si>
  <si>
    <t>19:16.5</t>
  </si>
  <si>
    <t>54</t>
  </si>
  <si>
    <t>19:16.7</t>
  </si>
  <si>
    <t>45</t>
  </si>
  <si>
    <t>19:17.4</t>
  </si>
  <si>
    <t>19:22.1</t>
  </si>
  <si>
    <t>19:25.8</t>
  </si>
  <si>
    <t>31</t>
  </si>
  <si>
    <t>19:28.2</t>
  </si>
  <si>
    <t>37</t>
  </si>
  <si>
    <t>34</t>
  </si>
  <si>
    <t>19:35.8</t>
  </si>
  <si>
    <t>48</t>
  </si>
  <si>
    <t>35</t>
  </si>
  <si>
    <t>19:38.0</t>
  </si>
  <si>
    <t>39</t>
  </si>
  <si>
    <t>19:42.7</t>
  </si>
  <si>
    <t>40</t>
  </si>
  <si>
    <t>19:42.8</t>
  </si>
  <si>
    <t>42</t>
  </si>
  <si>
    <t>19:48.9</t>
  </si>
  <si>
    <t>43</t>
  </si>
  <si>
    <t>19:52.5</t>
  </si>
  <si>
    <t>19:57.3</t>
  </si>
  <si>
    <t>36</t>
  </si>
  <si>
    <t>46</t>
  </si>
  <si>
    <t>19:59.9</t>
  </si>
  <si>
    <t>49</t>
  </si>
  <si>
    <t>20:12.4</t>
  </si>
  <si>
    <t>52</t>
  </si>
  <si>
    <t>20:19.8</t>
  </si>
  <si>
    <t>53</t>
  </si>
  <si>
    <t>20:20.0</t>
  </si>
  <si>
    <t>20:24.5</t>
  </si>
  <si>
    <t>38</t>
  </si>
  <si>
    <t>55</t>
  </si>
  <si>
    <t>20:30.7</t>
  </si>
  <si>
    <t>57</t>
  </si>
  <si>
    <t>20:38.3</t>
  </si>
  <si>
    <t>58</t>
  </si>
  <si>
    <t>20:41.3</t>
  </si>
  <si>
    <t>59</t>
  </si>
  <si>
    <t>20:41.9</t>
  </si>
  <si>
    <t>63</t>
  </si>
  <si>
    <t>20:55.1</t>
  </si>
  <si>
    <t>64</t>
  </si>
  <si>
    <t>20:56.0</t>
  </si>
  <si>
    <t>30</t>
  </si>
  <si>
    <t>65</t>
  </si>
  <si>
    <t>20:57.7</t>
  </si>
  <si>
    <t>67</t>
  </si>
  <si>
    <t>20:58.3</t>
  </si>
  <si>
    <t>56</t>
  </si>
  <si>
    <t>68</t>
  </si>
  <si>
    <t>21:00.6</t>
  </si>
  <si>
    <t>69</t>
  </si>
  <si>
    <t>21:01.3</t>
  </si>
  <si>
    <t>70</t>
  </si>
  <si>
    <t>21:06.9</t>
  </si>
  <si>
    <t>72</t>
  </si>
  <si>
    <t>21:10.2</t>
  </si>
  <si>
    <t>73</t>
  </si>
  <si>
    <t>21:13.0</t>
  </si>
  <si>
    <t>47</t>
  </si>
  <si>
    <t>74</t>
  </si>
  <si>
    <t>21:14.9</t>
  </si>
  <si>
    <t>78</t>
  </si>
  <si>
    <t>21:31.2</t>
  </si>
  <si>
    <t>81</t>
  </si>
  <si>
    <t>21:46.5</t>
  </si>
  <si>
    <t>60</t>
  </si>
  <si>
    <t>82</t>
  </si>
  <si>
    <t>21:48.9</t>
  </si>
  <si>
    <t>83</t>
  </si>
  <si>
    <t>21:49.1</t>
  </si>
  <si>
    <t>87</t>
  </si>
  <si>
    <t>21:52.6</t>
  </si>
  <si>
    <t>89</t>
  </si>
  <si>
    <t>21:54.7</t>
  </si>
  <si>
    <t>91</t>
  </si>
  <si>
    <t>21:59.4</t>
  </si>
  <si>
    <t>92</t>
  </si>
  <si>
    <t>22:00.1</t>
  </si>
  <si>
    <t>95</t>
  </si>
  <si>
    <t>22:10.2</t>
  </si>
  <si>
    <t>96</t>
  </si>
  <si>
    <t>22:11.9</t>
  </si>
  <si>
    <t>104</t>
  </si>
  <si>
    <t>22:28.4</t>
  </si>
  <si>
    <t>62</t>
  </si>
  <si>
    <t>111</t>
  </si>
  <si>
    <t>22:39.7</t>
  </si>
  <si>
    <t>113</t>
  </si>
  <si>
    <t>22:42.2</t>
  </si>
  <si>
    <t>116</t>
  </si>
  <si>
    <t>22:47.6</t>
  </si>
  <si>
    <t>119</t>
  </si>
  <si>
    <t>22:52.5</t>
  </si>
  <si>
    <t>127</t>
  </si>
  <si>
    <t>22:59.9</t>
  </si>
  <si>
    <t>136</t>
  </si>
  <si>
    <t>23:13.1</t>
  </si>
  <si>
    <t>139</t>
  </si>
  <si>
    <t>23:16.1</t>
  </si>
  <si>
    <t>140</t>
  </si>
  <si>
    <t>23:16.9</t>
  </si>
  <si>
    <t>141</t>
  </si>
  <si>
    <t>23:17.6</t>
  </si>
  <si>
    <t>142</t>
  </si>
  <si>
    <t>23:18.8</t>
  </si>
  <si>
    <t>143</t>
  </si>
  <si>
    <t>23:19.7</t>
  </si>
  <si>
    <t>144</t>
  </si>
  <si>
    <t>23:19.8</t>
  </si>
  <si>
    <t>145</t>
  </si>
  <si>
    <t>23:26.3</t>
  </si>
  <si>
    <t>148</t>
  </si>
  <si>
    <t>23:31.6</t>
  </si>
  <si>
    <t>149</t>
  </si>
  <si>
    <t>23:32.8</t>
  </si>
  <si>
    <t>151</t>
  </si>
  <si>
    <t>23:35.7</t>
  </si>
  <si>
    <t>152</t>
  </si>
  <si>
    <t>23:36.0</t>
  </si>
  <si>
    <t>156</t>
  </si>
  <si>
    <t>23:40.5</t>
  </si>
  <si>
    <t>160</t>
  </si>
  <si>
    <t>23:48.0</t>
  </si>
  <si>
    <t>161</t>
  </si>
  <si>
    <t>23:55.1</t>
  </si>
  <si>
    <t>165</t>
  </si>
  <si>
    <t>24:03.4</t>
  </si>
  <si>
    <t>170</t>
  </si>
  <si>
    <t>24:13.6</t>
  </si>
  <si>
    <t>172</t>
  </si>
  <si>
    <t>24:15.1</t>
  </si>
  <si>
    <t>174</t>
  </si>
  <si>
    <t>24:15.5</t>
  </si>
  <si>
    <t>176</t>
  </si>
  <si>
    <t>24:16.4</t>
  </si>
  <si>
    <t>177</t>
  </si>
  <si>
    <t>24:16.5</t>
  </si>
  <si>
    <t>50</t>
  </si>
  <si>
    <t>190</t>
  </si>
  <si>
    <t>24:33.5</t>
  </si>
  <si>
    <t>191</t>
  </si>
  <si>
    <t>24:34.3</t>
  </si>
  <si>
    <t>194</t>
  </si>
  <si>
    <t>24:36.0</t>
  </si>
  <si>
    <t>204</t>
  </si>
  <si>
    <t>24:55.1</t>
  </si>
  <si>
    <t>205</t>
  </si>
  <si>
    <t>24:55.7</t>
  </si>
  <si>
    <t>208</t>
  </si>
  <si>
    <t>25:01.3</t>
  </si>
  <si>
    <t>61</t>
  </si>
  <si>
    <t>213</t>
  </si>
  <si>
    <t>25:04.5</t>
  </si>
  <si>
    <t>215</t>
  </si>
  <si>
    <t>25:05.4</t>
  </si>
  <si>
    <t>216</t>
  </si>
  <si>
    <t>25:05.7</t>
  </si>
  <si>
    <t>219</t>
  </si>
  <si>
    <t>25:10.5</t>
  </si>
  <si>
    <t>221</t>
  </si>
  <si>
    <t>25:15.9</t>
  </si>
  <si>
    <t>224</t>
  </si>
  <si>
    <t>25:19.0</t>
  </si>
  <si>
    <t>226</t>
  </si>
  <si>
    <t>25:21.2</t>
  </si>
  <si>
    <t>231</t>
  </si>
  <si>
    <t>25:25.9</t>
  </si>
  <si>
    <t>233</t>
  </si>
  <si>
    <t>25:28.5</t>
  </si>
  <si>
    <t>234</t>
  </si>
  <si>
    <t>25:31.6</t>
  </si>
  <si>
    <t>235</t>
  </si>
  <si>
    <t>25:33.3</t>
  </si>
  <si>
    <t>236</t>
  </si>
  <si>
    <t>25:33.7</t>
  </si>
  <si>
    <t>238</t>
  </si>
  <si>
    <t>25:35.9</t>
  </si>
  <si>
    <t>239</t>
  </si>
  <si>
    <t>25:37.6</t>
  </si>
  <si>
    <t>243</t>
  </si>
  <si>
    <t>25:42.1</t>
  </si>
  <si>
    <t>251</t>
  </si>
  <si>
    <t>25:49.6</t>
  </si>
  <si>
    <t>254</t>
  </si>
  <si>
    <t>25:55.6</t>
  </si>
  <si>
    <t>267</t>
  </si>
  <si>
    <t>26:03.1</t>
  </si>
  <si>
    <t>270</t>
  </si>
  <si>
    <t>26:04.6</t>
  </si>
  <si>
    <t>272</t>
  </si>
  <si>
    <t>26:04.8</t>
  </si>
  <si>
    <t>283</t>
  </si>
  <si>
    <t>26:14.9</t>
  </si>
  <si>
    <t>284</t>
  </si>
  <si>
    <t>26:20.1</t>
  </si>
  <si>
    <t>285</t>
  </si>
  <si>
    <t>26:20.4</t>
  </si>
  <si>
    <t>286</t>
  </si>
  <si>
    <t>26:21.4</t>
  </si>
  <si>
    <t>303</t>
  </si>
  <si>
    <t>26:45.6</t>
  </si>
  <si>
    <t>327</t>
  </si>
  <si>
    <t>27:20.4</t>
  </si>
  <si>
    <t>332</t>
  </si>
  <si>
    <t>27:26.3</t>
  </si>
  <si>
    <t>337</t>
  </si>
  <si>
    <t>27:27.3</t>
  </si>
  <si>
    <t>353</t>
  </si>
  <si>
    <t>27:46.6</t>
  </si>
  <si>
    <t>359</t>
  </si>
  <si>
    <t>27:56.2</t>
  </si>
  <si>
    <t>376</t>
  </si>
  <si>
    <t>28:14.6</t>
  </si>
  <si>
    <t>395</t>
  </si>
  <si>
    <t>28:30.4</t>
  </si>
  <si>
    <t>405</t>
  </si>
  <si>
    <t>28:43.5</t>
  </si>
  <si>
    <t>41</t>
  </si>
  <si>
    <t>420</t>
  </si>
  <si>
    <t>28:57.3</t>
  </si>
  <si>
    <t>428</t>
  </si>
  <si>
    <t>29:06.3</t>
  </si>
  <si>
    <t>440</t>
  </si>
  <si>
    <t>29:17.9</t>
  </si>
  <si>
    <t>449</t>
  </si>
  <si>
    <t>29:30.0</t>
  </si>
  <si>
    <t>455</t>
  </si>
  <si>
    <t>29:36.7</t>
  </si>
  <si>
    <t>457</t>
  </si>
  <si>
    <t>29:40.3</t>
  </si>
  <si>
    <t>460</t>
  </si>
  <si>
    <t>29:43.6</t>
  </si>
  <si>
    <t>470</t>
  </si>
  <si>
    <t>29:57.5</t>
  </si>
  <si>
    <t>471</t>
  </si>
  <si>
    <t>29:57.9</t>
  </si>
  <si>
    <t>476</t>
  </si>
  <si>
    <t>30:03.2</t>
  </si>
  <si>
    <t>477</t>
  </si>
  <si>
    <t>30:04.3</t>
  </si>
  <si>
    <t>77</t>
  </si>
  <si>
    <t>503</t>
  </si>
  <si>
    <t>30:31.7</t>
  </si>
  <si>
    <t>506</t>
  </si>
  <si>
    <t>30:32.4</t>
  </si>
  <si>
    <t>514</t>
  </si>
  <si>
    <t>30:39.0</t>
  </si>
  <si>
    <t>516</t>
  </si>
  <si>
    <t>30:46.1</t>
  </si>
  <si>
    <t>533</t>
  </si>
  <si>
    <t>31:12.5</t>
  </si>
  <si>
    <t>535</t>
  </si>
  <si>
    <t>31:16.7</t>
  </si>
  <si>
    <t>539</t>
  </si>
  <si>
    <t>31:19.6</t>
  </si>
  <si>
    <t>545</t>
  </si>
  <si>
    <t>31:30.2</t>
  </si>
  <si>
    <t>546</t>
  </si>
  <si>
    <t>31:31.3</t>
  </si>
  <si>
    <t>550</t>
  </si>
  <si>
    <t>31:35.1</t>
  </si>
  <si>
    <t>558</t>
  </si>
  <si>
    <t>31:45.1</t>
  </si>
  <si>
    <t>577</t>
  </si>
  <si>
    <t>31:58.3</t>
  </si>
  <si>
    <t>590</t>
  </si>
  <si>
    <t>32:21.7</t>
  </si>
  <si>
    <t>591</t>
  </si>
  <si>
    <t>32:29.6</t>
  </si>
  <si>
    <t>66</t>
  </si>
  <si>
    <t>599</t>
  </si>
  <si>
    <t>32:44.2</t>
  </si>
  <si>
    <t>626</t>
  </si>
  <si>
    <t>33:02.6</t>
  </si>
  <si>
    <t>740</t>
  </si>
  <si>
    <t>36:01.1</t>
  </si>
  <si>
    <t>780</t>
  </si>
  <si>
    <t>37:43.1</t>
  </si>
  <si>
    <t>803</t>
  </si>
  <si>
    <t>38:19.7</t>
  </si>
  <si>
    <t>846</t>
  </si>
  <si>
    <t>40:57.0</t>
  </si>
  <si>
    <t>850</t>
  </si>
  <si>
    <t>41:18.5</t>
  </si>
  <si>
    <t>867</t>
  </si>
  <si>
    <t>43:11.8</t>
  </si>
  <si>
    <t>883</t>
  </si>
  <si>
    <t>44:12.3</t>
  </si>
  <si>
    <t>894</t>
  </si>
  <si>
    <t>45:29.7</t>
  </si>
  <si>
    <t>952</t>
  </si>
  <si>
    <t>51:28.8</t>
  </si>
  <si>
    <t>984</t>
  </si>
  <si>
    <t>57:25.0</t>
  </si>
  <si>
    <t>992</t>
  </si>
  <si>
    <t>15:41</t>
  </si>
  <si>
    <t>16:39</t>
  </si>
  <si>
    <t>17:18</t>
  </si>
  <si>
    <t>17:50</t>
  </si>
  <si>
    <t>17:58</t>
  </si>
  <si>
    <t>17:59</t>
  </si>
  <si>
    <t>18:00</t>
  </si>
  <si>
    <t>18:03</t>
  </si>
  <si>
    <t>18:10</t>
  </si>
  <si>
    <t>18:45</t>
  </si>
  <si>
    <t>18:46</t>
  </si>
  <si>
    <t>18:49</t>
  </si>
  <si>
    <t>17</t>
  </si>
  <si>
    <t>19:03</t>
  </si>
  <si>
    <t>19:05</t>
  </si>
  <si>
    <t>19:06</t>
  </si>
  <si>
    <t>21</t>
  </si>
  <si>
    <t>19:07</t>
  </si>
  <si>
    <t>19:11</t>
  </si>
  <si>
    <t>23</t>
  </si>
  <si>
    <t>19:21</t>
  </si>
  <si>
    <t>19:30</t>
  </si>
  <si>
    <t>19:35</t>
  </si>
  <si>
    <t>19:40</t>
  </si>
  <si>
    <t>19:42</t>
  </si>
  <si>
    <t>19:45</t>
  </si>
  <si>
    <t>20:04</t>
  </si>
  <si>
    <t>20:11</t>
  </si>
  <si>
    <t>20:15</t>
  </si>
  <si>
    <t>20:30</t>
  </si>
  <si>
    <t>20:35</t>
  </si>
  <si>
    <t>20:39</t>
  </si>
  <si>
    <t>20:44</t>
  </si>
  <si>
    <t>21:15</t>
  </si>
  <si>
    <t>21:17</t>
  </si>
  <si>
    <t>21:28</t>
  </si>
  <si>
    <t>21:32</t>
  </si>
  <si>
    <t>21:39</t>
  </si>
  <si>
    <t>21:41</t>
  </si>
  <si>
    <t>21:47</t>
  </si>
  <si>
    <t>21:51</t>
  </si>
  <si>
    <t>21:53</t>
  </si>
  <si>
    <t>21:55</t>
  </si>
  <si>
    <t>22:03</t>
  </si>
  <si>
    <t>22:09</t>
  </si>
  <si>
    <t>22:11</t>
  </si>
  <si>
    <t>22:12</t>
  </si>
  <si>
    <t>22:25</t>
  </si>
  <si>
    <t>22:26</t>
  </si>
  <si>
    <t>22:32</t>
  </si>
  <si>
    <t>22:38</t>
  </si>
  <si>
    <t>22:43</t>
  </si>
  <si>
    <t>22:48</t>
  </si>
  <si>
    <t>71</t>
  </si>
  <si>
    <t>22:51</t>
  </si>
  <si>
    <t>22:52</t>
  </si>
  <si>
    <t>23:12</t>
  </si>
  <si>
    <t>23:25</t>
  </si>
  <si>
    <t>23:26</t>
  </si>
  <si>
    <t>84</t>
  </si>
  <si>
    <t>85</t>
  </si>
  <si>
    <t>23:27</t>
  </si>
  <si>
    <t>86</t>
  </si>
  <si>
    <t>23:29</t>
  </si>
  <si>
    <t>88</t>
  </si>
  <si>
    <t>23:32</t>
  </si>
  <si>
    <t>23:34</t>
  </si>
  <si>
    <t>90</t>
  </si>
  <si>
    <t>23:37</t>
  </si>
  <si>
    <t>23:47</t>
  </si>
  <si>
    <t>93</t>
  </si>
  <si>
    <t>23:48</t>
  </si>
  <si>
    <t>94</t>
  </si>
  <si>
    <t>23:51</t>
  </si>
  <si>
    <t>97</t>
  </si>
  <si>
    <t>23:55</t>
  </si>
  <si>
    <t>98</t>
  </si>
  <si>
    <t>23:57</t>
  </si>
  <si>
    <t>100</t>
  </si>
  <si>
    <t>24:06</t>
  </si>
  <si>
    <t>101</t>
  </si>
  <si>
    <t>103</t>
  </si>
  <si>
    <t>24:14</t>
  </si>
  <si>
    <t>107</t>
  </si>
  <si>
    <t>24:20</t>
  </si>
  <si>
    <t>108</t>
  </si>
  <si>
    <t>24:21</t>
  </si>
  <si>
    <t>109</t>
  </si>
  <si>
    <t>24:22</t>
  </si>
  <si>
    <t>110</t>
  </si>
  <si>
    <t>24:24</t>
  </si>
  <si>
    <t>24:30</t>
  </si>
  <si>
    <t>112</t>
  </si>
  <si>
    <t>24:32</t>
  </si>
  <si>
    <t>114</t>
  </si>
  <si>
    <t>79</t>
  </si>
  <si>
    <t>115</t>
  </si>
  <si>
    <t>24:43</t>
  </si>
  <si>
    <t>24:52</t>
  </si>
  <si>
    <t>121</t>
  </si>
  <si>
    <t>25:06</t>
  </si>
  <si>
    <t>123</t>
  </si>
  <si>
    <t>124</t>
  </si>
  <si>
    <t>25:18</t>
  </si>
  <si>
    <t>125</t>
  </si>
  <si>
    <t>25:21</t>
  </si>
  <si>
    <t>25:23</t>
  </si>
  <si>
    <t>128</t>
  </si>
  <si>
    <t>25:30</t>
  </si>
  <si>
    <t>130</t>
  </si>
  <si>
    <t>25:33</t>
  </si>
  <si>
    <t>133</t>
  </si>
  <si>
    <t>25:43</t>
  </si>
  <si>
    <t>134</t>
  </si>
  <si>
    <t>25:47</t>
  </si>
  <si>
    <t>135</t>
  </si>
  <si>
    <t>25:51</t>
  </si>
  <si>
    <t>137</t>
  </si>
  <si>
    <t>25:55</t>
  </si>
  <si>
    <t>26:00</t>
  </si>
  <si>
    <t>26:07</t>
  </si>
  <si>
    <t>26:08</t>
  </si>
  <si>
    <t>146</t>
  </si>
  <si>
    <t>26:14</t>
  </si>
  <si>
    <t>150</t>
  </si>
  <si>
    <t>26:26</t>
  </si>
  <si>
    <t>26:31</t>
  </si>
  <si>
    <t>154</t>
  </si>
  <si>
    <t>26:50</t>
  </si>
  <si>
    <t>26:57</t>
  </si>
  <si>
    <t>157</t>
  </si>
  <si>
    <t>27:06</t>
  </si>
  <si>
    <t>159</t>
  </si>
  <si>
    <t>27:14</t>
  </si>
  <si>
    <t>27:18</t>
  </si>
  <si>
    <t>168</t>
  </si>
  <si>
    <t>27:31</t>
  </si>
  <si>
    <t>169</t>
  </si>
  <si>
    <t>27:35</t>
  </si>
  <si>
    <t>27:50</t>
  </si>
  <si>
    <t>173</t>
  </si>
  <si>
    <t>27:51</t>
  </si>
  <si>
    <t>27:52</t>
  </si>
  <si>
    <t>27:57</t>
  </si>
  <si>
    <t>178</t>
  </si>
  <si>
    <t>28:04</t>
  </si>
  <si>
    <t>185</t>
  </si>
  <si>
    <t>28:22</t>
  </si>
  <si>
    <t>188</t>
  </si>
  <si>
    <t>28:27</t>
  </si>
  <si>
    <t>189</t>
  </si>
  <si>
    <t>28:29</t>
  </si>
  <si>
    <t>197</t>
  </si>
  <si>
    <t>28:36</t>
  </si>
  <si>
    <t>200</t>
  </si>
  <si>
    <t>28:39</t>
  </si>
  <si>
    <t>201</t>
  </si>
  <si>
    <t>28:42</t>
  </si>
  <si>
    <t>203</t>
  </si>
  <si>
    <t>28:46</t>
  </si>
  <si>
    <t>28:47</t>
  </si>
  <si>
    <t>206</t>
  </si>
  <si>
    <t>28:52</t>
  </si>
  <si>
    <t>207</t>
  </si>
  <si>
    <t>28:59</t>
  </si>
  <si>
    <t>29:04</t>
  </si>
  <si>
    <t>211</t>
  </si>
  <si>
    <t>29:13</t>
  </si>
  <si>
    <t>212</t>
  </si>
  <si>
    <t>29:14</t>
  </si>
  <si>
    <t>214</t>
  </si>
  <si>
    <t>29:23</t>
  </si>
  <si>
    <t>29:25</t>
  </si>
  <si>
    <t>220</t>
  </si>
  <si>
    <t>223</t>
  </si>
  <si>
    <t>29:42</t>
  </si>
  <si>
    <t>228</t>
  </si>
  <si>
    <t>29:47</t>
  </si>
  <si>
    <t>230</t>
  </si>
  <si>
    <t>29:50</t>
  </si>
  <si>
    <t>232</t>
  </si>
  <si>
    <t>30:03</t>
  </si>
  <si>
    <t>244</t>
  </si>
  <si>
    <t>30:41</t>
  </si>
  <si>
    <t>246</t>
  </si>
  <si>
    <t>30:51</t>
  </si>
  <si>
    <t>252</t>
  </si>
  <si>
    <t>31:12</t>
  </si>
  <si>
    <t>253</t>
  </si>
  <si>
    <t>31:20</t>
  </si>
  <si>
    <t>31:23</t>
  </si>
  <si>
    <t>260</t>
  </si>
  <si>
    <t>31:51</t>
  </si>
  <si>
    <t>263</t>
  </si>
  <si>
    <t>32:03</t>
  </si>
  <si>
    <t>32:14</t>
  </si>
  <si>
    <t>269</t>
  </si>
  <si>
    <t>32:18</t>
  </si>
  <si>
    <t>32:39</t>
  </si>
  <si>
    <t>275</t>
  </si>
  <si>
    <t>32:47</t>
  </si>
  <si>
    <t>280</t>
  </si>
  <si>
    <t>32:59</t>
  </si>
  <si>
    <t>291</t>
  </si>
  <si>
    <t>34:16</t>
  </si>
  <si>
    <t>295</t>
  </si>
  <si>
    <t>34:31</t>
  </si>
  <si>
    <t>299</t>
  </si>
  <si>
    <t>34:34</t>
  </si>
  <si>
    <t>314</t>
  </si>
  <si>
    <t>330</t>
  </si>
  <si>
    <t>36:23</t>
  </si>
  <si>
    <t>340</t>
  </si>
  <si>
    <t>36:58</t>
  </si>
  <si>
    <t>75</t>
  </si>
  <si>
    <t>350</t>
  </si>
  <si>
    <t>38:08</t>
  </si>
  <si>
    <t>351</t>
  </si>
  <si>
    <t>38:11</t>
  </si>
  <si>
    <t>360</t>
  </si>
  <si>
    <t>38:59</t>
  </si>
  <si>
    <t>41:28</t>
  </si>
  <si>
    <t>388</t>
  </si>
  <si>
    <t>41:43</t>
  </si>
  <si>
    <t>391</t>
  </si>
  <si>
    <t>42:23</t>
  </si>
  <si>
    <t>398</t>
  </si>
  <si>
    <t>43:38</t>
  </si>
  <si>
    <t>404</t>
  </si>
  <si>
    <t>45:13</t>
  </si>
  <si>
    <t>45:14</t>
  </si>
  <si>
    <t>406</t>
  </si>
  <si>
    <t>45:50</t>
  </si>
  <si>
    <t>416</t>
  </si>
  <si>
    <t>49:59</t>
  </si>
  <si>
    <t>434</t>
  </si>
  <si>
    <t>59:58</t>
  </si>
  <si>
    <t>Tyler Brannen</t>
  </si>
  <si>
    <t>Dorcas Wonsavage</t>
  </si>
  <si>
    <t>Mary Mancuso</t>
  </si>
  <si>
    <t>Julie Mullaney</t>
  </si>
  <si>
    <t>Bedford Rotary Memorial 12k</t>
  </si>
  <si>
    <t>44:44</t>
  </si>
  <si>
    <t>45:32</t>
  </si>
  <si>
    <t>46:01</t>
  </si>
  <si>
    <t>Jeremy Huckins</t>
  </si>
  <si>
    <t>46:06</t>
  </si>
  <si>
    <t>47:59</t>
  </si>
  <si>
    <t>48:18</t>
  </si>
  <si>
    <t>48:40</t>
  </si>
  <si>
    <t>48:46</t>
  </si>
  <si>
    <t>49:13</t>
  </si>
  <si>
    <t>Richard Hostler</t>
  </si>
  <si>
    <t>49:26</t>
  </si>
  <si>
    <t>49:33</t>
  </si>
  <si>
    <t>15</t>
  </si>
  <si>
    <t>50:04</t>
  </si>
  <si>
    <t>50:06</t>
  </si>
  <si>
    <t>50:44</t>
  </si>
  <si>
    <t>51:15</t>
  </si>
  <si>
    <t>Michael Robichaud</t>
  </si>
  <si>
    <t>51:22</t>
  </si>
  <si>
    <t>Josh Grayum</t>
  </si>
  <si>
    <t>51:44</t>
  </si>
  <si>
    <t>51:56</t>
  </si>
  <si>
    <t>52:10</t>
  </si>
  <si>
    <t>Ed Ithier</t>
  </si>
  <si>
    <t>52:12</t>
  </si>
  <si>
    <t>52:14*</t>
  </si>
  <si>
    <t>52:19</t>
  </si>
  <si>
    <t>52:30</t>
  </si>
  <si>
    <t>52:58</t>
  </si>
  <si>
    <t>53:31</t>
  </si>
  <si>
    <t>53:42</t>
  </si>
  <si>
    <t>Jeff Reed</t>
  </si>
  <si>
    <t>53:47</t>
  </si>
  <si>
    <t>53:52</t>
  </si>
  <si>
    <t>Megan Miller</t>
  </si>
  <si>
    <t>53:54</t>
  </si>
  <si>
    <t>54:18</t>
  </si>
  <si>
    <t>54:54</t>
  </si>
  <si>
    <t>55:07</t>
  </si>
  <si>
    <t>Sal Puleo</t>
  </si>
  <si>
    <t>55:11</t>
  </si>
  <si>
    <t>55:14</t>
  </si>
  <si>
    <t>55:29</t>
  </si>
  <si>
    <t>56:22</t>
  </si>
  <si>
    <t>56:28</t>
  </si>
  <si>
    <t>56:56</t>
  </si>
  <si>
    <t>57:05</t>
  </si>
  <si>
    <t>57:22</t>
  </si>
  <si>
    <t>Bill Bissonnette</t>
  </si>
  <si>
    <t>57:55</t>
  </si>
  <si>
    <t>58:31</t>
  </si>
  <si>
    <t>58:43</t>
  </si>
  <si>
    <t>58:49</t>
  </si>
  <si>
    <t>59:05</t>
  </si>
  <si>
    <t>59:47</t>
  </si>
  <si>
    <t>1:00:03</t>
  </si>
  <si>
    <t>Melissa John</t>
  </si>
  <si>
    <t>1:00:07</t>
  </si>
  <si>
    <t>1:00:08</t>
  </si>
  <si>
    <t>1:00:16</t>
  </si>
  <si>
    <t>Scott Hammond</t>
  </si>
  <si>
    <t>1:00:23</t>
  </si>
  <si>
    <t>James Ecke</t>
  </si>
  <si>
    <t>1:00:26</t>
  </si>
  <si>
    <t>Deborah Scribner</t>
  </si>
  <si>
    <t>1:00:51</t>
  </si>
  <si>
    <t>1:01:05</t>
  </si>
  <si>
    <t>Shannon Kimball</t>
  </si>
  <si>
    <t>1:01:24</t>
  </si>
  <si>
    <t>Rick Stetson</t>
  </si>
  <si>
    <t>1:01:38</t>
  </si>
  <si>
    <t>1:01:39</t>
  </si>
  <si>
    <t>80</t>
  </si>
  <si>
    <t>1:01:45</t>
  </si>
  <si>
    <t>1:02:11</t>
  </si>
  <si>
    <t>Ellen Tidd</t>
  </si>
  <si>
    <t>1:02:30</t>
  </si>
  <si>
    <t>1:02:31</t>
  </si>
  <si>
    <t>Ellen Chandler</t>
  </si>
  <si>
    <t>1:02:48</t>
  </si>
  <si>
    <t>Kathy Baril</t>
  </si>
  <si>
    <t>1:03:08</t>
  </si>
  <si>
    <t>1:03:10</t>
  </si>
  <si>
    <t>Murray Collette</t>
  </si>
  <si>
    <t>1:03:15</t>
  </si>
  <si>
    <t>1:03:16</t>
  </si>
  <si>
    <t>1:03:45</t>
  </si>
  <si>
    <t>1:03:50</t>
  </si>
  <si>
    <t>1:03:54*</t>
  </si>
  <si>
    <t>Kevin Mudgett</t>
  </si>
  <si>
    <t>105</t>
  </si>
  <si>
    <t>1:03:55</t>
  </si>
  <si>
    <t>106</t>
  </si>
  <si>
    <t>1:04:14</t>
  </si>
  <si>
    <t>1:04:17</t>
  </si>
  <si>
    <t>1:04:19</t>
  </si>
  <si>
    <t>Michael Elliott</t>
  </si>
  <si>
    <t>118</t>
  </si>
  <si>
    <t>1:05:02</t>
  </si>
  <si>
    <t>1:05:11</t>
  </si>
  <si>
    <t>120</t>
  </si>
  <si>
    <t>1:05:19</t>
  </si>
  <si>
    <t>Jessica Lapaglia</t>
  </si>
  <si>
    <t>1:05:53</t>
  </si>
  <si>
    <t>1:06:38</t>
  </si>
  <si>
    <t>1:06:45</t>
  </si>
  <si>
    <t>126</t>
  </si>
  <si>
    <t>1:06:47</t>
  </si>
  <si>
    <t>129</t>
  </si>
  <si>
    <t>1:07:18</t>
  </si>
  <si>
    <t>1:07:30</t>
  </si>
  <si>
    <t>Leslie Dunbar</t>
  </si>
  <si>
    <t>132</t>
  </si>
  <si>
    <t>1:07:49</t>
  </si>
  <si>
    <t>1:08:05</t>
  </si>
  <si>
    <t>1:08:09</t>
  </si>
  <si>
    <t>Woody Syrjala</t>
  </si>
  <si>
    <t>1:08:21</t>
  </si>
  <si>
    <t>Rich Morrissey</t>
  </si>
  <si>
    <t>1:08:49</t>
  </si>
  <si>
    <t>1:09:13</t>
  </si>
  <si>
    <t>1:09:50</t>
  </si>
  <si>
    <t>Joe Di Mattina</t>
  </si>
  <si>
    <t>1:10:05</t>
  </si>
  <si>
    <t>John Martinage</t>
  </si>
  <si>
    <t>1:10:11</t>
  </si>
  <si>
    <t>Priscilla Camarda</t>
  </si>
  <si>
    <t>1:10:28</t>
  </si>
  <si>
    <t>155</t>
  </si>
  <si>
    <t>1:10:37</t>
  </si>
  <si>
    <t>Lauren Stevens</t>
  </si>
  <si>
    <t>1:11:05</t>
  </si>
  <si>
    <t>1:11:34</t>
  </si>
  <si>
    <t>164</t>
  </si>
  <si>
    <t>1:11:43</t>
  </si>
  <si>
    <t>Tom Bellomo</t>
  </si>
  <si>
    <t>167</t>
  </si>
  <si>
    <t>1:11:54</t>
  </si>
  <si>
    <t>1:12:20</t>
  </si>
  <si>
    <t>1:12:48</t>
  </si>
  <si>
    <t>1:14:11</t>
  </si>
  <si>
    <t>Ron Gagnon</t>
  </si>
  <si>
    <t>182</t>
  </si>
  <si>
    <t>1:15:57</t>
  </si>
  <si>
    <t>183</t>
  </si>
  <si>
    <t>1:16:37</t>
  </si>
  <si>
    <t>184</t>
  </si>
  <si>
    <t>186</t>
  </si>
  <si>
    <t>1:17:34</t>
  </si>
  <si>
    <t>1:20:00</t>
  </si>
  <si>
    <t>193</t>
  </si>
  <si>
    <t>1:23:24</t>
  </si>
  <si>
    <t>1:23:25</t>
  </si>
  <si>
    <t>195</t>
  </si>
  <si>
    <t>1:23:46</t>
  </si>
  <si>
    <t>1:34:47</t>
  </si>
  <si>
    <t>Lucy Garfield</t>
  </si>
  <si>
    <t>Cindy Edson</t>
  </si>
  <si>
    <t>Bonnie Ritchotte</t>
  </si>
  <si>
    <t>Colin Lee</t>
  </si>
  <si>
    <t>Thomas Gessner</t>
  </si>
  <si>
    <t>Mary Dunbar</t>
  </si>
  <si>
    <t>Bill Bothwell</t>
  </si>
  <si>
    <t>Rick Currier</t>
  </si>
  <si>
    <t>Stew Richmond</t>
  </si>
  <si>
    <t>Brandyn Naro</t>
  </si>
  <si>
    <t>Bill Newsham</t>
  </si>
  <si>
    <t>Thomas Conley</t>
  </si>
  <si>
    <t>Jack Sloboda</t>
  </si>
  <si>
    <t>Lori Vance</t>
  </si>
  <si>
    <t>Emilie Newsham</t>
  </si>
  <si>
    <t>Karalyn Von Pichl</t>
  </si>
  <si>
    <t>Melissa wu</t>
  </si>
  <si>
    <t>Kathie Roy</t>
  </si>
  <si>
    <t>Kathy Flanders</t>
  </si>
  <si>
    <t>Alison Richards</t>
  </si>
  <si>
    <t>Nicholas Gregory</t>
  </si>
  <si>
    <t>John Mcgarry</t>
  </si>
  <si>
    <t>Michael Fraysse</t>
  </si>
  <si>
    <t>Keith Silva</t>
  </si>
  <si>
    <t>Kurt Morgenstern</t>
  </si>
  <si>
    <t>Everett Mcbride</t>
  </si>
  <si>
    <t>Gary Girolimon</t>
  </si>
  <si>
    <t>Morgan Sansing</t>
  </si>
  <si>
    <t>Kira Furstenberg</t>
  </si>
  <si>
    <t>Ann Kingsland</t>
  </si>
  <si>
    <t>Patty Crothers</t>
  </si>
  <si>
    <t>Joesph Lafrance</t>
  </si>
  <si>
    <t>Brindelyn Schroeder</t>
  </si>
  <si>
    <t>Brinkley Brown</t>
  </si>
  <si>
    <t>Deborah Parkman</t>
  </si>
  <si>
    <t>Sarah Lester</t>
  </si>
  <si>
    <t>Elizabeth Johnston</t>
  </si>
  <si>
    <t>Mike Danaher</t>
  </si>
  <si>
    <t>Aliaksandr Leuchan</t>
  </si>
  <si>
    <t>John Corona</t>
  </si>
  <si>
    <t>Corey Girard</t>
  </si>
  <si>
    <t>Mark Ambrose</t>
  </si>
  <si>
    <t>Charles Perreault</t>
  </si>
  <si>
    <t>Molly Lynch</t>
  </si>
  <si>
    <t>Audrey Biggers</t>
  </si>
  <si>
    <t>Eryn Mahoney</t>
  </si>
  <si>
    <t>Rebecca McMahon</t>
  </si>
  <si>
    <t>Melissa Perreault</t>
  </si>
  <si>
    <t>Diane Olsen</t>
  </si>
  <si>
    <t>Matt Garfield</t>
  </si>
  <si>
    <t>Sam Harkinson</t>
  </si>
  <si>
    <t>Tim Horan</t>
  </si>
  <si>
    <t>Tom Hooper</t>
  </si>
  <si>
    <t>Allison Connolly</t>
  </si>
  <si>
    <t>Katrina Parent</t>
  </si>
  <si>
    <t>Tracy Burton</t>
  </si>
  <si>
    <t>Mike Kokko</t>
  </si>
  <si>
    <t>Joel Brown</t>
  </si>
  <si>
    <t>Alden Hall</t>
  </si>
  <si>
    <t>James Burnett</t>
  </si>
  <si>
    <t>John Pate</t>
  </si>
  <si>
    <t>Daniel Herrick</t>
  </si>
  <si>
    <t>Karl Furstenberg</t>
  </si>
  <si>
    <t>Rachel Forcino</t>
  </si>
  <si>
    <t>Bryana Pitarys</t>
  </si>
  <si>
    <t>Kim Sheffield</t>
  </si>
  <si>
    <t>Liba Hladik</t>
  </si>
  <si>
    <t>Sandra Rhoades</t>
  </si>
  <si>
    <t>Joanne Farrell Oscadal</t>
  </si>
  <si>
    <t>Ginny Reed</t>
  </si>
  <si>
    <t>RibFest 5 Miler</t>
  </si>
  <si>
    <t>26:08.7</t>
  </si>
  <si>
    <t>26:13.9</t>
  </si>
  <si>
    <t>26:16.4</t>
  </si>
  <si>
    <t>28:19.1</t>
  </si>
  <si>
    <t>29:24.6</t>
  </si>
  <si>
    <t>29:41.3</t>
  </si>
  <si>
    <t>29:44.1</t>
  </si>
  <si>
    <t>30:06.7</t>
  </si>
  <si>
    <t>30:07.3</t>
  </si>
  <si>
    <t>30:28.6</t>
  </si>
  <si>
    <t>30:28.7</t>
  </si>
  <si>
    <t>30:32.1</t>
  </si>
  <si>
    <t>30:33.3</t>
  </si>
  <si>
    <t>30:48.3</t>
  </si>
  <si>
    <t>30:49.9</t>
  </si>
  <si>
    <t>31:01.1</t>
  </si>
  <si>
    <t>31:19.7</t>
  </si>
  <si>
    <t>31:28.7</t>
  </si>
  <si>
    <t>31:31.2</t>
  </si>
  <si>
    <t>31:38.7</t>
  </si>
  <si>
    <t>32:10.2</t>
  </si>
  <si>
    <t>32:24.2</t>
  </si>
  <si>
    <t>32:37.9</t>
  </si>
  <si>
    <t>32:41.1</t>
  </si>
  <si>
    <t>32:42.3</t>
  </si>
  <si>
    <t>33:07.8</t>
  </si>
  <si>
    <t>33:08.7</t>
  </si>
  <si>
    <t>33:32.9</t>
  </si>
  <si>
    <t>33:35.1</t>
  </si>
  <si>
    <t>33:56.8</t>
  </si>
  <si>
    <t>34:01.6</t>
  </si>
  <si>
    <t>34:05.5</t>
  </si>
  <si>
    <t>34:24.7</t>
  </si>
  <si>
    <t>34:31.8</t>
  </si>
  <si>
    <t>34:56.5</t>
  </si>
  <si>
    <t>34:58.5</t>
  </si>
  <si>
    <t>35:00.1</t>
  </si>
  <si>
    <t>Jonathan Alizio</t>
  </si>
  <si>
    <t>35:01.3</t>
  </si>
  <si>
    <t>35:06.1</t>
  </si>
  <si>
    <t>35:10.9</t>
  </si>
  <si>
    <t>35:13.9</t>
  </si>
  <si>
    <t>35:14.0</t>
  </si>
  <si>
    <t>35:16.8</t>
  </si>
  <si>
    <t>35:19.6</t>
  </si>
  <si>
    <t>Andrew Warby</t>
  </si>
  <si>
    <t>35:21.4</t>
  </si>
  <si>
    <t>35:26.3</t>
  </si>
  <si>
    <t>35:47.8</t>
  </si>
  <si>
    <t>36:27.2</t>
  </si>
  <si>
    <t>36:34.2</t>
  </si>
  <si>
    <t>36:44.4</t>
  </si>
  <si>
    <t>36:50.3</t>
  </si>
  <si>
    <t>36:56.4</t>
  </si>
  <si>
    <t>37:04.3</t>
  </si>
  <si>
    <t>37:09.7</t>
  </si>
  <si>
    <t>37:19.2</t>
  </si>
  <si>
    <t>37:23.9</t>
  </si>
  <si>
    <t>37:32.2</t>
  </si>
  <si>
    <t>37:32.5</t>
  </si>
  <si>
    <t>37:33.4</t>
  </si>
  <si>
    <t>37:35.4</t>
  </si>
  <si>
    <t>37:44.8</t>
  </si>
  <si>
    <t>37:47.6</t>
  </si>
  <si>
    <t>Jeremy Berger</t>
  </si>
  <si>
    <t>37:54.7</t>
  </si>
  <si>
    <t>38:09.5</t>
  </si>
  <si>
    <t>38:16.2</t>
  </si>
  <si>
    <t>38:18.3</t>
  </si>
  <si>
    <t>38:23.2</t>
  </si>
  <si>
    <t>38:26.0</t>
  </si>
  <si>
    <t>38:29.5</t>
  </si>
  <si>
    <t>38:32.8</t>
  </si>
  <si>
    <t>38:38.6</t>
  </si>
  <si>
    <t>Keith Vellante</t>
  </si>
  <si>
    <t>38:39.2</t>
  </si>
  <si>
    <t>Tom Johnson</t>
  </si>
  <si>
    <t>38:43.3</t>
  </si>
  <si>
    <t>76</t>
  </si>
  <si>
    <t>39:06.2</t>
  </si>
  <si>
    <t>39:13.1</t>
  </si>
  <si>
    <t>Sarah Prescott</t>
  </si>
  <si>
    <t>39:16.9</t>
  </si>
  <si>
    <t>Anita Ivarson</t>
  </si>
  <si>
    <t>39:17.3</t>
  </si>
  <si>
    <t>39:21.1</t>
  </si>
  <si>
    <t>39:25.2</t>
  </si>
  <si>
    <t>39:25.3</t>
  </si>
  <si>
    <t>39:35.5</t>
  </si>
  <si>
    <t>39:36.0</t>
  </si>
  <si>
    <t>39:40.1</t>
  </si>
  <si>
    <t>39:42.8</t>
  </si>
  <si>
    <t>39:44.6</t>
  </si>
  <si>
    <t>39:48.1</t>
  </si>
  <si>
    <t>Tammy Gaffey</t>
  </si>
  <si>
    <t>39:58.0</t>
  </si>
  <si>
    <t>39:58.6</t>
  </si>
  <si>
    <t>Kent Sirimoglu</t>
  </si>
  <si>
    <t>39:59.7</t>
  </si>
  <si>
    <t>40:10.1</t>
  </si>
  <si>
    <t>40:25.0</t>
  </si>
  <si>
    <t>40:30.5</t>
  </si>
  <si>
    <t>40:31.6</t>
  </si>
  <si>
    <t>40:36.5</t>
  </si>
  <si>
    <t>40:52.8</t>
  </si>
  <si>
    <t>41:03.4</t>
  </si>
  <si>
    <t>Karen Simoglu</t>
  </si>
  <si>
    <t>99</t>
  </si>
  <si>
    <t>41:13.9</t>
  </si>
  <si>
    <t>41:15.5</t>
  </si>
  <si>
    <t>Brian Soucy</t>
  </si>
  <si>
    <t>41:17.5</t>
  </si>
  <si>
    <t>102</t>
  </si>
  <si>
    <t>41:23.1</t>
  </si>
  <si>
    <t>41:47.3</t>
  </si>
  <si>
    <t>41:59.7</t>
  </si>
  <si>
    <t>42:04.8</t>
  </si>
  <si>
    <t>42:07.5</t>
  </si>
  <si>
    <t>Timothy West</t>
  </si>
  <si>
    <t>42:11.9</t>
  </si>
  <si>
    <t>42:17.1</t>
  </si>
  <si>
    <t>Barbara Holmes</t>
  </si>
  <si>
    <t>42:26.2</t>
  </si>
  <si>
    <t>42:35.6</t>
  </si>
  <si>
    <t>Pamela Bernier</t>
  </si>
  <si>
    <t>42:36.2</t>
  </si>
  <si>
    <t>Michael Folini</t>
  </si>
  <si>
    <t>43:12.5</t>
  </si>
  <si>
    <t>Danya Bell</t>
  </si>
  <si>
    <t>43:22.6</t>
  </si>
  <si>
    <t>43:23.0</t>
  </si>
  <si>
    <t>43:26.0</t>
  </si>
  <si>
    <t>43:59.9</t>
  </si>
  <si>
    <t>Tom Cassetty</t>
  </si>
  <si>
    <t>117</t>
  </si>
  <si>
    <t>44:13.9</t>
  </si>
  <si>
    <t>Tanya Richmond</t>
  </si>
  <si>
    <t>44:20.4</t>
  </si>
  <si>
    <t>44:32.2</t>
  </si>
  <si>
    <t>Steve Lynn</t>
  </si>
  <si>
    <t>44:42.1</t>
  </si>
  <si>
    <t>44:46.9</t>
  </si>
  <si>
    <t>Kelly Herr</t>
  </si>
  <si>
    <t>122</t>
  </si>
  <si>
    <t>44:55.6</t>
  </si>
  <si>
    <t>44:56.0</t>
  </si>
  <si>
    <t>45:03.3</t>
  </si>
  <si>
    <t>45:28.2</t>
  </si>
  <si>
    <t>Deb Migliore</t>
  </si>
  <si>
    <t>45:34.9</t>
  </si>
  <si>
    <t>Kristine Silva</t>
  </si>
  <si>
    <t>45:38.8</t>
  </si>
  <si>
    <t>Lin Zhang</t>
  </si>
  <si>
    <t>45:51.1</t>
  </si>
  <si>
    <t>46:05.3</t>
  </si>
  <si>
    <t>46:07.2</t>
  </si>
  <si>
    <t>131</t>
  </si>
  <si>
    <t>46:08.8</t>
  </si>
  <si>
    <t>46:11.4</t>
  </si>
  <si>
    <t>46:13.3</t>
  </si>
  <si>
    <t>46:16.8</t>
  </si>
  <si>
    <t>Richard Bellino</t>
  </si>
  <si>
    <t>46:27.5</t>
  </si>
  <si>
    <t>46:35.4</t>
  </si>
  <si>
    <t>Heidi Soucy</t>
  </si>
  <si>
    <t>47:11.6</t>
  </si>
  <si>
    <t>138</t>
  </si>
  <si>
    <t>47:11.7</t>
  </si>
  <si>
    <t>47:13.1</t>
  </si>
  <si>
    <t>47:18.9</t>
  </si>
  <si>
    <t>Rebecca Levy</t>
  </si>
  <si>
    <t>47:37.6</t>
  </si>
  <si>
    <t>Sudheer Kavuri</t>
  </si>
  <si>
    <t>47:55.3</t>
  </si>
  <si>
    <t>Jennifer Chrisemer</t>
  </si>
  <si>
    <t>48:18.7</t>
  </si>
  <si>
    <t>Anne Noble</t>
  </si>
  <si>
    <t>48:19.6</t>
  </si>
  <si>
    <t>Kandy Fredette</t>
  </si>
  <si>
    <t>49:02.1</t>
  </si>
  <si>
    <t>Krystin Lecolst</t>
  </si>
  <si>
    <t>49:06.2</t>
  </si>
  <si>
    <t>147</t>
  </si>
  <si>
    <t>49:10.7</t>
  </si>
  <si>
    <t>Phil Gaffey</t>
  </si>
  <si>
    <t>49:12.8</t>
  </si>
  <si>
    <t>Kathleen Zuchowski</t>
  </si>
  <si>
    <t>49:18.1</t>
  </si>
  <si>
    <t>Allia Hays</t>
  </si>
  <si>
    <t>50:15.4</t>
  </si>
  <si>
    <t>Susan Sanborn</t>
  </si>
  <si>
    <t>50:22.3</t>
  </si>
  <si>
    <t>50:30.2</t>
  </si>
  <si>
    <t>Karen Bishop</t>
  </si>
  <si>
    <t>153</t>
  </si>
  <si>
    <t>50:36.0</t>
  </si>
  <si>
    <t>Craig Pettus</t>
  </si>
  <si>
    <t>50:48.0</t>
  </si>
  <si>
    <t>50:50.3</t>
  </si>
  <si>
    <t>Vicki Martin</t>
  </si>
  <si>
    <t>51:31.0</t>
  </si>
  <si>
    <t>51:36.0</t>
  </si>
  <si>
    <t>158</t>
  </si>
  <si>
    <t>51:55.2</t>
  </si>
  <si>
    <t>Linda Taccini</t>
  </si>
  <si>
    <t>52:26.7</t>
  </si>
  <si>
    <t>52:37.3</t>
  </si>
  <si>
    <t>Rachel Morrow</t>
  </si>
  <si>
    <t>52:55.5</t>
  </si>
  <si>
    <t>Stefanie Barkanic</t>
  </si>
  <si>
    <t>162</t>
  </si>
  <si>
    <t>53:08.2</t>
  </si>
  <si>
    <t>163</t>
  </si>
  <si>
    <t>53:16.3</t>
  </si>
  <si>
    <t>53:16.8</t>
  </si>
  <si>
    <t>54:32.7</t>
  </si>
  <si>
    <t>Tracy Norris</t>
  </si>
  <si>
    <t>166</t>
  </si>
  <si>
    <t>54:39.5</t>
  </si>
  <si>
    <t>54:44.6</t>
  </si>
  <si>
    <t>Curtis Vanepps</t>
  </si>
  <si>
    <t>55:11.4</t>
  </si>
  <si>
    <t>Katie Bliss</t>
  </si>
  <si>
    <t>55:19.9</t>
  </si>
  <si>
    <t>Tiffany Galvin</t>
  </si>
  <si>
    <t>55:21.2</t>
  </si>
  <si>
    <t>Amy Flagg</t>
  </si>
  <si>
    <t>171</t>
  </si>
  <si>
    <t>55:31.5</t>
  </si>
  <si>
    <t>Kristen Wardner</t>
  </si>
  <si>
    <t>56:49.2</t>
  </si>
  <si>
    <t>Gregg Garbee</t>
  </si>
  <si>
    <t>56:55.1</t>
  </si>
  <si>
    <t>Tom Hannah</t>
  </si>
  <si>
    <t>58:10.8</t>
  </si>
  <si>
    <t>175</t>
  </si>
  <si>
    <t>58:40.7</t>
  </si>
  <si>
    <t>Tara Sherman</t>
  </si>
  <si>
    <t>59:52.2</t>
  </si>
  <si>
    <t>Donna Damon</t>
  </si>
  <si>
    <t>1:00:18.3</t>
  </si>
  <si>
    <t>1:01:15.7</t>
  </si>
  <si>
    <t>Stacey Goodwin</t>
  </si>
  <si>
    <t>179</t>
  </si>
  <si>
    <t>1:01:43.4</t>
  </si>
  <si>
    <t>Tony Cortese</t>
  </si>
  <si>
    <t>180</t>
  </si>
  <si>
    <t>1:01:48.6</t>
  </si>
  <si>
    <t>Shon Reese</t>
  </si>
  <si>
    <t>181</t>
  </si>
  <si>
    <t>1:03:48.8</t>
  </si>
  <si>
    <t>Christine Manchester</t>
  </si>
  <si>
    <t>1:05:45.3</t>
  </si>
  <si>
    <t>Joesph Peterson</t>
  </si>
  <si>
    <t>1:05:51.0</t>
  </si>
  <si>
    <t>Carol Vigneau</t>
  </si>
  <si>
    <t>1:07:04.9</t>
  </si>
  <si>
    <t>1:07:49.5</t>
  </si>
  <si>
    <t>Denise Sacco</t>
  </si>
  <si>
    <t>1:09:02.2</t>
  </si>
  <si>
    <t>187</t>
  </si>
  <si>
    <t>1:09:14.4</t>
  </si>
  <si>
    <t>Kimberly Kapise</t>
  </si>
  <si>
    <t>1:09:25.2</t>
  </si>
  <si>
    <t>Karen Brouillette</t>
  </si>
  <si>
    <t>1:09:27.9</t>
  </si>
  <si>
    <t>1:12:49.2</t>
  </si>
  <si>
    <t>1:12:50.0</t>
  </si>
  <si>
    <t>Guy Vaillancourt</t>
  </si>
  <si>
    <t>192</t>
  </si>
  <si>
    <t>1:14:41.2</t>
  </si>
  <si>
    <t>1:16:01.8</t>
  </si>
  <si>
    <t>Kristi Gaynor</t>
  </si>
  <si>
    <t>1:16:37.9</t>
  </si>
  <si>
    <t>Evelyn Gaynor</t>
  </si>
  <si>
    <t>1:16:38.2</t>
  </si>
  <si>
    <t>Chris Clemente</t>
  </si>
  <si>
    <t>196</t>
  </si>
  <si>
    <t>1:18:31.2</t>
  </si>
  <si>
    <t>Katy Coltey</t>
  </si>
  <si>
    <t>1:20:25.5</t>
  </si>
  <si>
    <t>Rich Smith</t>
  </si>
  <si>
    <t>Darin Brown</t>
  </si>
  <si>
    <t>Forest Mackenzie</t>
  </si>
  <si>
    <t>Deborah Slason</t>
  </si>
  <si>
    <t>Abbey Wood</t>
  </si>
  <si>
    <t>Ginny Hast</t>
  </si>
  <si>
    <t>Muriel Saliba</t>
  </si>
  <si>
    <t>Yuki Chorney</t>
  </si>
  <si>
    <t>Deborah Keane</t>
  </si>
  <si>
    <t>Jessica Fontaine</t>
  </si>
  <si>
    <t>Lucien Trudeau</t>
  </si>
  <si>
    <t>George Tosatti</t>
  </si>
  <si>
    <t>Amy Mitchell-Hartson</t>
  </si>
  <si>
    <t>Sam Wood</t>
  </si>
  <si>
    <t>Jim Mackenzie</t>
  </si>
  <si>
    <t>Jim Velino</t>
  </si>
  <si>
    <t>Jim Ecke</t>
  </si>
  <si>
    <t>Bill Springer</t>
  </si>
  <si>
    <t>Skip Cleaver</t>
  </si>
  <si>
    <t>Caitlyn Callinan</t>
  </si>
  <si>
    <t>Robert Knepp</t>
  </si>
  <si>
    <t>Amy Crowley</t>
  </si>
  <si>
    <t>John Dowling</t>
  </si>
  <si>
    <t>Tom Walton</t>
  </si>
  <si>
    <t>Joe Boyle</t>
  </si>
  <si>
    <t>Julianne Morse</t>
  </si>
  <si>
    <t>Thom Flynn</t>
  </si>
  <si>
    <t>Mark O'connor</t>
  </si>
  <si>
    <t>Scott Phelps</t>
  </si>
  <si>
    <t>Tristan Smith</t>
  </si>
  <si>
    <t>Jared Rhoads</t>
  </si>
  <si>
    <t>Jeff Olofson</t>
  </si>
  <si>
    <t>Adam Sandahl</t>
  </si>
  <si>
    <t>Bill Luti 5 Miler</t>
  </si>
  <si>
    <t>28:09</t>
  </si>
  <si>
    <t>29:06</t>
  </si>
  <si>
    <t>29:56</t>
  </si>
  <si>
    <t>30:00</t>
  </si>
  <si>
    <t>30:10</t>
  </si>
  <si>
    <t>30:16</t>
  </si>
  <si>
    <t>30:27</t>
  </si>
  <si>
    <t>30:28</t>
  </si>
  <si>
    <t>30:32</t>
  </si>
  <si>
    <t>30:39</t>
  </si>
  <si>
    <t>30:58</t>
  </si>
  <si>
    <t>Ryan Devine</t>
  </si>
  <si>
    <t>31:03</t>
  </si>
  <si>
    <t>David Beauley</t>
  </si>
  <si>
    <t>31:17</t>
  </si>
  <si>
    <t>31:19</t>
  </si>
  <si>
    <t>31:41</t>
  </si>
  <si>
    <t>32:00</t>
  </si>
  <si>
    <t>32:08</t>
  </si>
  <si>
    <t>32:23</t>
  </si>
  <si>
    <t>32:28</t>
  </si>
  <si>
    <t>32:29</t>
  </si>
  <si>
    <t>32:32</t>
  </si>
  <si>
    <t>David Cook</t>
  </si>
  <si>
    <t>32:43</t>
  </si>
  <si>
    <t>32:46</t>
  </si>
  <si>
    <t>32:50</t>
  </si>
  <si>
    <t>Steve Landry</t>
  </si>
  <si>
    <t>32:55</t>
  </si>
  <si>
    <t>33:00</t>
  </si>
  <si>
    <t>33:27</t>
  </si>
  <si>
    <t>33:31</t>
  </si>
  <si>
    <t>33:32</t>
  </si>
  <si>
    <t>33:36</t>
  </si>
  <si>
    <t>Andrew Lowe</t>
  </si>
  <si>
    <t>33:52</t>
  </si>
  <si>
    <t>Mitchell Deneault</t>
  </si>
  <si>
    <t>33:59</t>
  </si>
  <si>
    <t>34:06</t>
  </si>
  <si>
    <t>34:14</t>
  </si>
  <si>
    <t>34:15</t>
  </si>
  <si>
    <t>34:19</t>
  </si>
  <si>
    <t>34:22</t>
  </si>
  <si>
    <t>Curtis Comrie</t>
  </si>
  <si>
    <t>34:36</t>
  </si>
  <si>
    <t>34:37</t>
  </si>
  <si>
    <t>34:38</t>
  </si>
  <si>
    <t>34:43</t>
  </si>
  <si>
    <t>34:55</t>
  </si>
  <si>
    <t>34:57*</t>
  </si>
  <si>
    <t>34:58</t>
  </si>
  <si>
    <t>35:09</t>
  </si>
  <si>
    <t>35:16</t>
  </si>
  <si>
    <t>35:20</t>
  </si>
  <si>
    <t>35:26</t>
  </si>
  <si>
    <t>35:33</t>
  </si>
  <si>
    <t>35:40</t>
  </si>
  <si>
    <t>35:46</t>
  </si>
  <si>
    <t>35:51</t>
  </si>
  <si>
    <t>35:59</t>
  </si>
  <si>
    <t>36:07</t>
  </si>
  <si>
    <t>36:13</t>
  </si>
  <si>
    <t>36:15</t>
  </si>
  <si>
    <t>36:26</t>
  </si>
  <si>
    <t>36:30</t>
  </si>
  <si>
    <t>David Reynolds</t>
  </si>
  <si>
    <t>36:36</t>
  </si>
  <si>
    <t>36:39</t>
  </si>
  <si>
    <t>36:49</t>
  </si>
  <si>
    <t>36:52</t>
  </si>
  <si>
    <t>Andrew Chapman</t>
  </si>
  <si>
    <t>36:57</t>
  </si>
  <si>
    <t>37:01</t>
  </si>
  <si>
    <t>37:02</t>
  </si>
  <si>
    <t>37:11</t>
  </si>
  <si>
    <t>37:14</t>
  </si>
  <si>
    <t>37:15</t>
  </si>
  <si>
    <t>Ben Davis</t>
  </si>
  <si>
    <t>37:25</t>
  </si>
  <si>
    <t>37:43</t>
  </si>
  <si>
    <t>37:57</t>
  </si>
  <si>
    <t>38:09</t>
  </si>
  <si>
    <t>38:20</t>
  </si>
  <si>
    <t>38:28</t>
  </si>
  <si>
    <t>38:31</t>
  </si>
  <si>
    <t>38:35</t>
  </si>
  <si>
    <t>38:42</t>
  </si>
  <si>
    <t>38:51</t>
  </si>
  <si>
    <t>39:15</t>
  </si>
  <si>
    <t>39:27</t>
  </si>
  <si>
    <t>39:32</t>
  </si>
  <si>
    <t>Regina Kavadias</t>
  </si>
  <si>
    <t>39:35</t>
  </si>
  <si>
    <t>Michael Gallagher</t>
  </si>
  <si>
    <t>39:36</t>
  </si>
  <si>
    <t>Alison Findon</t>
  </si>
  <si>
    <t>39:37</t>
  </si>
  <si>
    <t>39:41</t>
  </si>
  <si>
    <t>39:43</t>
  </si>
  <si>
    <t>40:11</t>
  </si>
  <si>
    <t>40:16</t>
  </si>
  <si>
    <t>40:21</t>
  </si>
  <si>
    <t>40:24</t>
  </si>
  <si>
    <t>Jim Crowley</t>
  </si>
  <si>
    <t>40:27</t>
  </si>
  <si>
    <t>40:32</t>
  </si>
  <si>
    <t>Judy De Leon</t>
  </si>
  <si>
    <t>40:36</t>
  </si>
  <si>
    <t>40:37</t>
  </si>
  <si>
    <t>40:47</t>
  </si>
  <si>
    <t>Tom Graham</t>
  </si>
  <si>
    <t>40:48</t>
  </si>
  <si>
    <t>40:58</t>
  </si>
  <si>
    <t>41:09</t>
  </si>
  <si>
    <t>41:10</t>
  </si>
  <si>
    <t>41:14</t>
  </si>
  <si>
    <t>41:15*</t>
  </si>
  <si>
    <t>Regina Flynn</t>
  </si>
  <si>
    <t>41:31</t>
  </si>
  <si>
    <t>41:37</t>
  </si>
  <si>
    <t>41:38</t>
  </si>
  <si>
    <t>41:47</t>
  </si>
  <si>
    <t>41:54</t>
  </si>
  <si>
    <t>209</t>
  </si>
  <si>
    <t>41:56</t>
  </si>
  <si>
    <t>Christopher Burgess</t>
  </si>
  <si>
    <t>210</t>
  </si>
  <si>
    <t>41:58</t>
  </si>
  <si>
    <t>42:22</t>
  </si>
  <si>
    <t>42:25</t>
  </si>
  <si>
    <t>222</t>
  </si>
  <si>
    <t>42:27</t>
  </si>
  <si>
    <t>42:32</t>
  </si>
  <si>
    <t>227</t>
  </si>
  <si>
    <t>42:40</t>
  </si>
  <si>
    <t>229</t>
  </si>
  <si>
    <t>42:56</t>
  </si>
  <si>
    <t>Debra Fontaine</t>
  </si>
  <si>
    <t>43:13</t>
  </si>
  <si>
    <t>Martha Hauser</t>
  </si>
  <si>
    <t>43:14</t>
  </si>
  <si>
    <t>240</t>
  </si>
  <si>
    <t>43:15</t>
  </si>
  <si>
    <t>43:23</t>
  </si>
  <si>
    <t>43:32</t>
  </si>
  <si>
    <t>247</t>
  </si>
  <si>
    <t>43:37</t>
  </si>
  <si>
    <t>44:03</t>
  </si>
  <si>
    <t>261</t>
  </si>
  <si>
    <t>44:23</t>
  </si>
  <si>
    <t>265</t>
  </si>
  <si>
    <t>44:33</t>
  </si>
  <si>
    <t>266</t>
  </si>
  <si>
    <t>44:38</t>
  </si>
  <si>
    <t>44:48</t>
  </si>
  <si>
    <t>278</t>
  </si>
  <si>
    <t>45:03</t>
  </si>
  <si>
    <t>289</t>
  </si>
  <si>
    <t>45:15</t>
  </si>
  <si>
    <t>296</t>
  </si>
  <si>
    <t>45:40</t>
  </si>
  <si>
    <t>302</t>
  </si>
  <si>
    <t>46:08</t>
  </si>
  <si>
    <t>305</t>
  </si>
  <si>
    <t>46:17</t>
  </si>
  <si>
    <t>Katie Zink</t>
  </si>
  <si>
    <t>306</t>
  </si>
  <si>
    <t>46:20</t>
  </si>
  <si>
    <t>312</t>
  </si>
  <si>
    <t>46:29</t>
  </si>
  <si>
    <t>46:50</t>
  </si>
  <si>
    <t>317</t>
  </si>
  <si>
    <t>46:53</t>
  </si>
  <si>
    <t>Jen Davis</t>
  </si>
  <si>
    <t>325</t>
  </si>
  <si>
    <t>47:14</t>
  </si>
  <si>
    <t>326</t>
  </si>
  <si>
    <t>47:15</t>
  </si>
  <si>
    <t>Josh Judkins</t>
  </si>
  <si>
    <t>329</t>
  </si>
  <si>
    <t>47:25</t>
  </si>
  <si>
    <t>Joseph Lafrance</t>
  </si>
  <si>
    <t>48:04</t>
  </si>
  <si>
    <t>339</t>
  </si>
  <si>
    <t>48:08</t>
  </si>
  <si>
    <t>345</t>
  </si>
  <si>
    <t>48:53</t>
  </si>
  <si>
    <t>352</t>
  </si>
  <si>
    <t>49:19</t>
  </si>
  <si>
    <t>49:27</t>
  </si>
  <si>
    <t>Tom Dunigan</t>
  </si>
  <si>
    <t>365</t>
  </si>
  <si>
    <t>50:53</t>
  </si>
  <si>
    <t>Audra Charron</t>
  </si>
  <si>
    <t>372</t>
  </si>
  <si>
    <t>51:13</t>
  </si>
  <si>
    <t>373</t>
  </si>
  <si>
    <t>375</t>
  </si>
  <si>
    <t>51:18</t>
  </si>
  <si>
    <t>51:20</t>
  </si>
  <si>
    <t>Mary Allen</t>
  </si>
  <si>
    <t>379</t>
  </si>
  <si>
    <t>51:38</t>
  </si>
  <si>
    <t>384</t>
  </si>
  <si>
    <t>51:53</t>
  </si>
  <si>
    <t>385</t>
  </si>
  <si>
    <t>51:54</t>
  </si>
  <si>
    <t>53:39</t>
  </si>
  <si>
    <t>Adam Gerhard</t>
  </si>
  <si>
    <t>409</t>
  </si>
  <si>
    <t>54:07</t>
  </si>
  <si>
    <t>415</t>
  </si>
  <si>
    <t>55:08</t>
  </si>
  <si>
    <t>55:09</t>
  </si>
  <si>
    <t>418</t>
  </si>
  <si>
    <t>55:27</t>
  </si>
  <si>
    <t>Sherry Cobb</t>
  </si>
  <si>
    <t>424</t>
  </si>
  <si>
    <t>55:52</t>
  </si>
  <si>
    <t>Colleen Falardeau</t>
  </si>
  <si>
    <t>443</t>
  </si>
  <si>
    <t>59:30*</t>
  </si>
  <si>
    <t>451</t>
  </si>
  <si>
    <t>59:48</t>
  </si>
  <si>
    <t>453</t>
  </si>
  <si>
    <t>462</t>
  </si>
  <si>
    <t>1:02:02</t>
  </si>
  <si>
    <t>Michael St Hilaire</t>
  </si>
  <si>
    <t>466</t>
  </si>
  <si>
    <t>1:02:50</t>
  </si>
  <si>
    <t>467</t>
  </si>
  <si>
    <t>472</t>
  </si>
  <si>
    <t>1:04:45</t>
  </si>
  <si>
    <t>475</t>
  </si>
  <si>
    <t>1:05:30</t>
  </si>
  <si>
    <t>1:06:13</t>
  </si>
  <si>
    <t>487</t>
  </si>
  <si>
    <t>1:10:41</t>
  </si>
  <si>
    <t>488</t>
  </si>
  <si>
    <t>Jim Moffatt</t>
  </si>
  <si>
    <t>493</t>
  </si>
  <si>
    <t>1:14:05</t>
  </si>
  <si>
    <t>Lydia Gill</t>
  </si>
  <si>
    <t>1:09:02.0</t>
  </si>
  <si>
    <t>1:10:28.6</t>
  </si>
  <si>
    <t>Maddy Pfeifer</t>
  </si>
  <si>
    <t>1:15:47.4</t>
  </si>
  <si>
    <t>1:19:40.4</t>
  </si>
  <si>
    <t>1:24:50.9</t>
  </si>
  <si>
    <t>Beth Fossum</t>
  </si>
  <si>
    <t>1:27:51.7</t>
  </si>
  <si>
    <t>Tivan Casavant</t>
  </si>
  <si>
    <t>1:29:39.6</t>
  </si>
  <si>
    <t>Kristen Campbell</t>
  </si>
  <si>
    <t>1:32:21.6</t>
  </si>
  <si>
    <t>Brindelyn Schroede</t>
  </si>
  <si>
    <t>1:35:30.4</t>
  </si>
  <si>
    <t>Bridget Combes</t>
  </si>
  <si>
    <t>1:36:05.5</t>
  </si>
  <si>
    <t>1:36:09.9</t>
  </si>
  <si>
    <t>1:42:07.9</t>
  </si>
  <si>
    <t>1:47:11.7</t>
  </si>
  <si>
    <t>Courtney Murphy</t>
  </si>
  <si>
    <t>1:58:54.7</t>
  </si>
  <si>
    <t>1:00:16.9</t>
  </si>
  <si>
    <t>1:00:55.6</t>
  </si>
  <si>
    <t>Carson Bottomley</t>
  </si>
  <si>
    <t>1:04:16.4</t>
  </si>
  <si>
    <t>1:06:06.9</t>
  </si>
  <si>
    <t>1:08:51.3</t>
  </si>
  <si>
    <t>1:28:10.0</t>
  </si>
  <si>
    <t>1:36:58.9</t>
  </si>
  <si>
    <t>Angel Hernandez</t>
  </si>
  <si>
    <t>1:38:26.0</t>
  </si>
  <si>
    <t>2:03:53.2</t>
  </si>
  <si>
    <t>1:05:49.0</t>
  </si>
  <si>
    <t>Amanda Deblauw</t>
  </si>
  <si>
    <t>1:08:06.8</t>
  </si>
  <si>
    <t>1:08:11.8</t>
  </si>
  <si>
    <t>Taryn Fiorenza</t>
  </si>
  <si>
    <t>1:13:53.9</t>
  </si>
  <si>
    <t>1:15:02.6</t>
  </si>
  <si>
    <t>Kirsten Kortz</t>
  </si>
  <si>
    <t>1:16:26.5</t>
  </si>
  <si>
    <t>Kelly Fox</t>
  </si>
  <si>
    <t>1:22:15.0</t>
  </si>
  <si>
    <t>1:23:10.2</t>
  </si>
  <si>
    <t>Yuki Burnett</t>
  </si>
  <si>
    <t>1:25:20.5</t>
  </si>
  <si>
    <t>Mariette Linscot</t>
  </si>
  <si>
    <t>1:27:47.6</t>
  </si>
  <si>
    <t>1:28:14.3</t>
  </si>
  <si>
    <t>Michele Maxson</t>
  </si>
  <si>
    <t>1:28:54.7</t>
  </si>
  <si>
    <t>Pamela Simoneau</t>
  </si>
  <si>
    <t>1:29:31.9</t>
  </si>
  <si>
    <t>1:29:55.9</t>
  </si>
  <si>
    <t>1:30:55.7</t>
  </si>
  <si>
    <t>1:31:03.6</t>
  </si>
  <si>
    <t>Megan Brown</t>
  </si>
  <si>
    <t>1:32:12.1</t>
  </si>
  <si>
    <t>Renee Gabree</t>
  </si>
  <si>
    <t>1:34:10.6</t>
  </si>
  <si>
    <t>1:36:02.0</t>
  </si>
  <si>
    <t>Jennifer Griffin</t>
  </si>
  <si>
    <t>1:37:05.9</t>
  </si>
  <si>
    <t>Laura Derosa</t>
  </si>
  <si>
    <t>1:39:41.8</t>
  </si>
  <si>
    <t>Cecily Danver</t>
  </si>
  <si>
    <t>1:39:43.5</t>
  </si>
  <si>
    <t>Jacqueline Housema</t>
  </si>
  <si>
    <t>1:41:20.7</t>
  </si>
  <si>
    <t>Sharon Newton</t>
  </si>
  <si>
    <t>1:45:18.5</t>
  </si>
  <si>
    <t>1:48:00.6</t>
  </si>
  <si>
    <t>1:52:59.8</t>
  </si>
  <si>
    <t>Ryann Despins</t>
  </si>
  <si>
    <t>2:25:41.0</t>
  </si>
  <si>
    <t>Shereen Rahimi</t>
  </si>
  <si>
    <t>2:53:14.5</t>
  </si>
  <si>
    <t>Joe Burnett</t>
  </si>
  <si>
    <t>1:00:14.3</t>
  </si>
  <si>
    <t>1:06:32.1</t>
  </si>
  <si>
    <t>1:08:21.8</t>
  </si>
  <si>
    <t>1:12:40.3</t>
  </si>
  <si>
    <t>Chris Straub</t>
  </si>
  <si>
    <t>1:13:34.1</t>
  </si>
  <si>
    <t>1:15:01.7</t>
  </si>
  <si>
    <t>1:15:38.9</t>
  </si>
  <si>
    <t>1:16:03.0</t>
  </si>
  <si>
    <t>Shaun Lessard</t>
  </si>
  <si>
    <t>1:16:15.7</t>
  </si>
  <si>
    <t>1:16:56.1</t>
  </si>
  <si>
    <t>1:19:57.6</t>
  </si>
  <si>
    <t>Timothy Sugrue</t>
  </si>
  <si>
    <t>1:26:01.8</t>
  </si>
  <si>
    <t>Gregory Audet</t>
  </si>
  <si>
    <t>1:28:13.9</t>
  </si>
  <si>
    <t>David Simoneau</t>
  </si>
  <si>
    <t>1:31:06.4</t>
  </si>
  <si>
    <t>1:31:11.7</t>
  </si>
  <si>
    <t>Mark Gabree</t>
  </si>
  <si>
    <t>1:39:26.0</t>
  </si>
  <si>
    <t>1:11:21.7</t>
  </si>
  <si>
    <t>1:12:13.3</t>
  </si>
  <si>
    <t>1:13:43.0</t>
  </si>
  <si>
    <t>1:14:51.1</t>
  </si>
  <si>
    <t>Jade Potts</t>
  </si>
  <si>
    <t>1:15:54.5</t>
  </si>
  <si>
    <t>1:17:06.9</t>
  </si>
  <si>
    <t>Rikke Niebuhr</t>
  </si>
  <si>
    <t>1:18:04.1</t>
  </si>
  <si>
    <t>1:18:40.2</t>
  </si>
  <si>
    <t>1:19:37.5</t>
  </si>
  <si>
    <t>1:20:29.5</t>
  </si>
  <si>
    <t>1:21:38.1</t>
  </si>
  <si>
    <t>1:22:04.9</t>
  </si>
  <si>
    <t>Suzanne Barker</t>
  </si>
  <si>
    <t>1:26:31.4</t>
  </si>
  <si>
    <t>1:28:13.4</t>
  </si>
  <si>
    <t>1:28:28.6</t>
  </si>
  <si>
    <t>1:30:45.1</t>
  </si>
  <si>
    <t>Loriann Langan</t>
  </si>
  <si>
    <t>1:33:25.9</t>
  </si>
  <si>
    <t>1:33:35.5</t>
  </si>
  <si>
    <t>1:33:56.2</t>
  </si>
  <si>
    <t>1:34:05.2</t>
  </si>
  <si>
    <t>Sonia Brodeur</t>
  </si>
  <si>
    <t>1:34:50.9</t>
  </si>
  <si>
    <t>1:36:55.1</t>
  </si>
  <si>
    <t>1:38:05.5</t>
  </si>
  <si>
    <t>Kelly Correia</t>
  </si>
  <si>
    <t>1:38:36.6</t>
  </si>
  <si>
    <t>Michelle Kenney</t>
  </si>
  <si>
    <t>1:38:40.1</t>
  </si>
  <si>
    <t>1:39:23.0</t>
  </si>
  <si>
    <t>1:39:30.9</t>
  </si>
  <si>
    <t>1:41:35.5</t>
  </si>
  <si>
    <t>Angie Patterson</t>
  </si>
  <si>
    <t>1:44:54.1</t>
  </si>
  <si>
    <t>1:49:04.2</t>
  </si>
  <si>
    <t>Melissa Bourassa</t>
  </si>
  <si>
    <t>1:49:44.5</t>
  </si>
  <si>
    <t>1:52:21.1</t>
  </si>
  <si>
    <t>Janet Wallace</t>
  </si>
  <si>
    <t>1:53:50.1</t>
  </si>
  <si>
    <t>Kerri Haskins</t>
  </si>
  <si>
    <t>1:58:26.7</t>
  </si>
  <si>
    <t>1:59:42.5</t>
  </si>
  <si>
    <t>Laurie Brown</t>
  </si>
  <si>
    <t>2:21:42.7</t>
  </si>
  <si>
    <t>57:27.0</t>
  </si>
  <si>
    <t>1:01:50.3</t>
  </si>
  <si>
    <t>1:03:41.5</t>
  </si>
  <si>
    <t>1:03:58.2</t>
  </si>
  <si>
    <t>1:04:09.6</t>
  </si>
  <si>
    <t>1:08:26.4</t>
  </si>
  <si>
    <t>1:11:15.5</t>
  </si>
  <si>
    <t>1:11:17.0</t>
  </si>
  <si>
    <t>Dennis Capo</t>
  </si>
  <si>
    <t>1:16:10.1</t>
  </si>
  <si>
    <t>Richie Blake</t>
  </si>
  <si>
    <t>1:20:00.4</t>
  </si>
  <si>
    <t>1:22:34.1</t>
  </si>
  <si>
    <t>Rob Barry</t>
  </si>
  <si>
    <t>1:22:46.9</t>
  </si>
  <si>
    <t>1:26:23.8</t>
  </si>
  <si>
    <t>Shawn Breton</t>
  </si>
  <si>
    <t>1:27:55.1</t>
  </si>
  <si>
    <t>1:29:38.9</t>
  </si>
  <si>
    <t>Rob Silver</t>
  </si>
  <si>
    <t>1:32:41.5</t>
  </si>
  <si>
    <t>1:36:33.8</t>
  </si>
  <si>
    <t>Erik Dodge</t>
  </si>
  <si>
    <t>1:38:51.8</t>
  </si>
  <si>
    <t>1:42:58.7</t>
  </si>
  <si>
    <t>Ian Patterson</t>
  </si>
  <si>
    <t>1:43:19.5</t>
  </si>
  <si>
    <t>1:47:50.7</t>
  </si>
  <si>
    <t>1:47:59.3</t>
  </si>
  <si>
    <t>Tim Bourassa</t>
  </si>
  <si>
    <t>1:49:25.5</t>
  </si>
  <si>
    <t>2:03:53.0</t>
  </si>
  <si>
    <t>2:13:40.2</t>
  </si>
  <si>
    <t>1:13:38.0</t>
  </si>
  <si>
    <t>1:15:42.2</t>
  </si>
  <si>
    <t>Carolyn Morgenster</t>
  </si>
  <si>
    <t>1:16:02.3</t>
  </si>
  <si>
    <t>1:18:25.4</t>
  </si>
  <si>
    <t>1:19:57.3</t>
  </si>
  <si>
    <t>1:21:28.3</t>
  </si>
  <si>
    <t>1:23:01.0</t>
  </si>
  <si>
    <t>1:24:05.7</t>
  </si>
  <si>
    <t>1:24:56.5</t>
  </si>
  <si>
    <t>1:27:17.8</t>
  </si>
  <si>
    <t>1:27:42.6</t>
  </si>
  <si>
    <t>Susan Veters</t>
  </si>
  <si>
    <t>1:30:00.8</t>
  </si>
  <si>
    <t>Sherrie Gibson</t>
  </si>
  <si>
    <t>1:33:22.2</t>
  </si>
  <si>
    <t>Linda Knippers</t>
  </si>
  <si>
    <t>1:34:01.6</t>
  </si>
  <si>
    <t>1:35:39.6</t>
  </si>
  <si>
    <t>1:36:27.7</t>
  </si>
  <si>
    <t>1:36:50.8</t>
  </si>
  <si>
    <t>1:36:52.3</t>
  </si>
  <si>
    <t>1:39:22.2</t>
  </si>
  <si>
    <t>1:42:33.2</t>
  </si>
  <si>
    <t>Christine Tighe</t>
  </si>
  <si>
    <t>1:45:07.4</t>
  </si>
  <si>
    <t>Michelle Pellerin</t>
  </si>
  <si>
    <t>1:50:27.9</t>
  </si>
  <si>
    <t>1:59:17.2</t>
  </si>
  <si>
    <t>Terri Fournier</t>
  </si>
  <si>
    <t>2:03:54.5</t>
  </si>
  <si>
    <t>Janice Yannalfo</t>
  </si>
  <si>
    <t>2:11:49.4</t>
  </si>
  <si>
    <t>1:01:29.7</t>
  </si>
  <si>
    <t>1:02:48.5</t>
  </si>
  <si>
    <t>1:03:35.4</t>
  </si>
  <si>
    <t>1:05:42.2</t>
  </si>
  <si>
    <t>John Singelais</t>
  </si>
  <si>
    <t>1:09:27.1</t>
  </si>
  <si>
    <t>1:10:29.6</t>
  </si>
  <si>
    <t>1:10:40.3</t>
  </si>
  <si>
    <t>1:11:32.2</t>
  </si>
  <si>
    <t>Ken Stone</t>
  </si>
  <si>
    <t>1:12:27.4</t>
  </si>
  <si>
    <t>1:13:21.6</t>
  </si>
  <si>
    <t>Tom Dodds</t>
  </si>
  <si>
    <t>1:15:50.1</t>
  </si>
  <si>
    <t>Mark Morrissette</t>
  </si>
  <si>
    <t>1:16:02.8</t>
  </si>
  <si>
    <t>1:16:50.0</t>
  </si>
  <si>
    <t>1:17:04.2</t>
  </si>
  <si>
    <t>Rick Day</t>
  </si>
  <si>
    <t>1:19:08.1</t>
  </si>
  <si>
    <t>David Sullivan</t>
  </si>
  <si>
    <t>1:20:27.9</t>
  </si>
  <si>
    <t>1:22:08.6</t>
  </si>
  <si>
    <t>1:22:20.8</t>
  </si>
  <si>
    <t>1:22:30.8</t>
  </si>
  <si>
    <t>1:23:54.0</t>
  </si>
  <si>
    <t>Peter Calabrese</t>
  </si>
  <si>
    <t>1:24:49.4</t>
  </si>
  <si>
    <t>1:26:27.6</t>
  </si>
  <si>
    <t>1:28:56.4</t>
  </si>
  <si>
    <t>1:32:23.8</t>
  </si>
  <si>
    <t>1:47:55.2</t>
  </si>
  <si>
    <t>1:23:03.6</t>
  </si>
  <si>
    <t>1:34:06.9</t>
  </si>
  <si>
    <t>Trevor Ward</t>
  </si>
  <si>
    <t>1:14:01.0</t>
  </si>
  <si>
    <t>1:15:47.8</t>
  </si>
  <si>
    <t>1:18:08.4</t>
  </si>
  <si>
    <t>Steven Smolenski</t>
  </si>
  <si>
    <t>1:18:27.5</t>
  </si>
  <si>
    <t>Michael Jenzen</t>
  </si>
  <si>
    <t>1:18:33.2</t>
  </si>
  <si>
    <t>1:20:31.1</t>
  </si>
  <si>
    <t>1:24:07.3</t>
  </si>
  <si>
    <t>Bob Kennedy</t>
  </si>
  <si>
    <t>1:26:00.4</t>
  </si>
  <si>
    <t>1:26:08.2</t>
  </si>
  <si>
    <t>1:28:30.4</t>
  </si>
  <si>
    <t>1:28:34.0</t>
  </si>
  <si>
    <t>1:28:51.6</t>
  </si>
  <si>
    <t>1:29:07.7</t>
  </si>
  <si>
    <t>1:30:23.0</t>
  </si>
  <si>
    <t>1:47:39.9</t>
  </si>
  <si>
    <t>1:49:12.0</t>
  </si>
  <si>
    <t>1:22:04.0</t>
  </si>
  <si>
    <t>1:24:13.3</t>
  </si>
  <si>
    <t>1:33:59.5</t>
  </si>
  <si>
    <t>1:36:39.6</t>
  </si>
  <si>
    <t>1:38:30.7</t>
  </si>
  <si>
    <t>Bridget Combs</t>
  </si>
  <si>
    <t>Isaac St. Martin</t>
  </si>
  <si>
    <t>1:07:22.6</t>
  </si>
  <si>
    <t>Karen Duprey</t>
  </si>
  <si>
    <t>1:18:43.0</t>
  </si>
  <si>
    <t>Ronald Johnston</t>
  </si>
  <si>
    <t>1:23:07.2</t>
  </si>
  <si>
    <t>TOT</t>
  </si>
  <si>
    <t>Allison Richards</t>
  </si>
  <si>
    <t>Cailin Climer</t>
  </si>
  <si>
    <t>Tracy Pierce</t>
  </si>
  <si>
    <t>Male Age-Graded</t>
  </si>
  <si>
    <t>Female Age-Graded</t>
  </si>
  <si>
    <t>M29&amp;U</t>
  </si>
  <si>
    <t>Brian ki</t>
  </si>
  <si>
    <t>Brendan Wright</t>
  </si>
  <si>
    <t>Mike Trax</t>
  </si>
  <si>
    <t>Jimmie Cochran Iii</t>
  </si>
  <si>
    <t>Francis Lamy</t>
  </si>
  <si>
    <t>Robert Day</t>
  </si>
  <si>
    <t>F29&amp;U</t>
  </si>
  <si>
    <t>LynN-Marie Fawcett</t>
  </si>
  <si>
    <t>Virginia Nicols</t>
  </si>
  <si>
    <t>Marcos De sa</t>
  </si>
  <si>
    <t>Stephan Rouleau</t>
  </si>
  <si>
    <t>Christopher Burges</t>
  </si>
  <si>
    <t>Kevin Mcintyre</t>
  </si>
  <si>
    <t>Nichole Richards</t>
  </si>
  <si>
    <t>Meg Haslem</t>
  </si>
  <si>
    <t>Kathleen Wheeler</t>
  </si>
  <si>
    <t>Pam TriesT-Hallaha</t>
  </si>
  <si>
    <t>Dimitri Wright</t>
  </si>
  <si>
    <t>Kevin Hartstein</t>
  </si>
  <si>
    <t>Jim Burnett</t>
  </si>
  <si>
    <t>Joe Frazier</t>
  </si>
  <si>
    <t>Emma Brondel</t>
  </si>
  <si>
    <t>Phoebe Novello</t>
  </si>
  <si>
    <t>Janne Rand</t>
  </si>
  <si>
    <t>Rebecca Stanfield</t>
  </si>
  <si>
    <t>Pamela Aman</t>
  </si>
  <si>
    <t>Susan Leveret</t>
  </si>
  <si>
    <t>Barbara Frazier</t>
  </si>
  <si>
    <t>Richie Spitsberg</t>
  </si>
  <si>
    <t>Steven Blase</t>
  </si>
  <si>
    <t>Six03 Endurance</t>
  </si>
  <si>
    <t>29&amp;U</t>
  </si>
  <si>
    <t>Tim Kneuer</t>
  </si>
  <si>
    <t>Alexander Shaffer</t>
  </si>
  <si>
    <t>David Aman</t>
  </si>
  <si>
    <t>Jeremy Merritt</t>
  </si>
  <si>
    <t>Jared Fortier</t>
  </si>
  <si>
    <t>Matthew Alexander</t>
  </si>
  <si>
    <t>Kenneth Stone</t>
  </si>
  <si>
    <t>Nelson Carter</t>
  </si>
  <si>
    <t>Markus Wittmann</t>
  </si>
  <si>
    <t>Erik Ferguson</t>
  </si>
  <si>
    <t>Franklyn Kelecy</t>
  </si>
  <si>
    <t>Trevor Hanson</t>
  </si>
  <si>
    <t>Charlotte Rutledge</t>
  </si>
  <si>
    <t>Steve Glazer</t>
  </si>
  <si>
    <t>Colin Smith</t>
  </si>
  <si>
    <t>Jessica Dillon</t>
  </si>
  <si>
    <t>Melissa Barber</t>
  </si>
  <si>
    <t>Gwendolyn Adams</t>
  </si>
  <si>
    <t>Ian Street</t>
  </si>
  <si>
    <t>Drew Dillon</t>
  </si>
  <si>
    <t>Rob Waryas</t>
  </si>
  <si>
    <t>Mark Anderson</t>
  </si>
  <si>
    <t>Bonnie Cruz</t>
  </si>
  <si>
    <t>Matthew Aubrey</t>
  </si>
  <si>
    <t>Shaina Schwartz</t>
  </si>
  <si>
    <t>Brett Kiser</t>
  </si>
  <si>
    <t>Julie Paye</t>
  </si>
  <si>
    <t>Mary Anderson</t>
  </si>
  <si>
    <t>Julia Neily</t>
  </si>
  <si>
    <t>Linda Larose</t>
  </si>
  <si>
    <t>Eleanor Ferguson</t>
  </si>
  <si>
    <t>Norma Alley</t>
  </si>
  <si>
    <t>Joseph Cheevers</t>
  </si>
  <si>
    <t>Rebecca Stanfield Mccown</t>
  </si>
  <si>
    <t>1:10:41.2</t>
  </si>
  <si>
    <t>BJ Bottomley</t>
  </si>
  <si>
    <t>Rebecca Mcmahon</t>
  </si>
  <si>
    <t>Colin O'meara</t>
  </si>
  <si>
    <t>Genevieve SetoN-Hall</t>
  </si>
  <si>
    <t>Lisa WalteR-Saturl</t>
  </si>
  <si>
    <t>Heidi Macsweeney</t>
  </si>
  <si>
    <t>Amy MitchelL-Hartson</t>
  </si>
  <si>
    <t>Jamie O'connor</t>
  </si>
  <si>
    <t>NH 10 Miler</t>
  </si>
  <si>
    <t>1:08:24.4</t>
  </si>
  <si>
    <t>217</t>
  </si>
  <si>
    <t>248</t>
  </si>
  <si>
    <t>250</t>
  </si>
  <si>
    <t>255</t>
  </si>
  <si>
    <t>257</t>
  </si>
  <si>
    <t>271</t>
  </si>
  <si>
    <t>281</t>
  </si>
  <si>
    <t>290</t>
  </si>
  <si>
    <t>297</t>
  </si>
  <si>
    <t>300</t>
  </si>
  <si>
    <t>301</t>
  </si>
  <si>
    <t>304</t>
  </si>
  <si>
    <t>307</t>
  </si>
  <si>
    <t>322</t>
  </si>
  <si>
    <t>323</t>
  </si>
  <si>
    <t>328</t>
  </si>
  <si>
    <t>335</t>
  </si>
  <si>
    <t>341</t>
  </si>
  <si>
    <t>342</t>
  </si>
  <si>
    <t>343</t>
  </si>
  <si>
    <t>344</t>
  </si>
  <si>
    <t>363</t>
  </si>
  <si>
    <t>368</t>
  </si>
  <si>
    <t>383</t>
  </si>
  <si>
    <t>386</t>
  </si>
  <si>
    <t>400</t>
  </si>
  <si>
    <t>402</t>
  </si>
  <si>
    <t>403</t>
  </si>
  <si>
    <t>410</t>
  </si>
  <si>
    <t>411</t>
  </si>
  <si>
    <t>417</t>
  </si>
  <si>
    <t>1:34:26.7</t>
  </si>
  <si>
    <t>430</t>
  </si>
  <si>
    <t>452</t>
  </si>
  <si>
    <t>468</t>
  </si>
  <si>
    <t>473</t>
  </si>
  <si>
    <t>479</t>
  </si>
  <si>
    <t>481</t>
  </si>
  <si>
    <t>483</t>
  </si>
  <si>
    <t>Andrew Howe</t>
  </si>
  <si>
    <t>508</t>
  </si>
  <si>
    <t>1:38:03.0</t>
  </si>
  <si>
    <t>510</t>
  </si>
  <si>
    <t>512</t>
  </si>
  <si>
    <t>518</t>
  </si>
  <si>
    <t>519</t>
  </si>
  <si>
    <t>524</t>
  </si>
  <si>
    <t>540</t>
  </si>
  <si>
    <t>541</t>
  </si>
  <si>
    <t>543</t>
  </si>
  <si>
    <t>544</t>
  </si>
  <si>
    <t>548</t>
  </si>
  <si>
    <t>551</t>
  </si>
  <si>
    <t>Tracy Young</t>
  </si>
  <si>
    <t>574</t>
  </si>
  <si>
    <t>1:40:47.5</t>
  </si>
  <si>
    <t>581</t>
  </si>
  <si>
    <t>585</t>
  </si>
  <si>
    <t>587</t>
  </si>
  <si>
    <t>1:41:44.0</t>
  </si>
  <si>
    <t>Linda Quigley</t>
  </si>
  <si>
    <t>598</t>
  </si>
  <si>
    <t>1:42:06.2</t>
  </si>
  <si>
    <t>607</t>
  </si>
  <si>
    <t>620</t>
  </si>
  <si>
    <t>622</t>
  </si>
  <si>
    <t>1:43:01.7</t>
  </si>
  <si>
    <t>628</t>
  </si>
  <si>
    <t>638</t>
  </si>
  <si>
    <t>1:43:49.1</t>
  </si>
  <si>
    <t>652</t>
  </si>
  <si>
    <t>655</t>
  </si>
  <si>
    <t>661</t>
  </si>
  <si>
    <t>685</t>
  </si>
  <si>
    <t>692</t>
  </si>
  <si>
    <t>695</t>
  </si>
  <si>
    <t>696</t>
  </si>
  <si>
    <t>697</t>
  </si>
  <si>
    <t>698</t>
  </si>
  <si>
    <t>720</t>
  </si>
  <si>
    <t>721</t>
  </si>
  <si>
    <t>728</t>
  </si>
  <si>
    <t>736</t>
  </si>
  <si>
    <t>742</t>
  </si>
  <si>
    <t>761</t>
  </si>
  <si>
    <t>Jennifer Mclaughli</t>
  </si>
  <si>
    <t>768</t>
  </si>
  <si>
    <t>783</t>
  </si>
  <si>
    <t>857</t>
  </si>
  <si>
    <t>861</t>
  </si>
  <si>
    <t>869</t>
  </si>
  <si>
    <t>907</t>
  </si>
  <si>
    <t>908</t>
  </si>
  <si>
    <t>909</t>
  </si>
  <si>
    <t>917</t>
  </si>
  <si>
    <t>2:06:00.8</t>
  </si>
  <si>
    <t>944</t>
  </si>
  <si>
    <t>2:11:06.6</t>
  </si>
  <si>
    <t>950</t>
  </si>
  <si>
    <t>John Mcmahon</t>
  </si>
  <si>
    <t>955</t>
  </si>
  <si>
    <t>1005</t>
  </si>
  <si>
    <t>1014</t>
  </si>
  <si>
    <t>2:30:37.5</t>
  </si>
  <si>
    <t>1042</t>
  </si>
  <si>
    <t>Convenient MD 10k</t>
  </si>
  <si>
    <t>34:26.8</t>
  </si>
  <si>
    <t>35:11.4</t>
  </si>
  <si>
    <t>35:47.0</t>
  </si>
  <si>
    <t>35:50.3</t>
  </si>
  <si>
    <t>35:58.9</t>
  </si>
  <si>
    <t>36:14.4</t>
  </si>
  <si>
    <t>36:22.5</t>
  </si>
  <si>
    <t>36:34.8</t>
  </si>
  <si>
    <t>36:51.0</t>
  </si>
  <si>
    <t>37:01.7</t>
  </si>
  <si>
    <t>37:21.7</t>
  </si>
  <si>
    <t>37:23.1</t>
  </si>
  <si>
    <t>38:16.4</t>
  </si>
  <si>
    <t>39:41.3</t>
  </si>
  <si>
    <t>39:54.1</t>
  </si>
  <si>
    <t>40:31.9</t>
  </si>
  <si>
    <t>40:38.6</t>
  </si>
  <si>
    <t>40:52.4</t>
  </si>
  <si>
    <t>40:59.0</t>
  </si>
  <si>
    <t>41:01.7</t>
  </si>
  <si>
    <t>41:03.1</t>
  </si>
  <si>
    <t>41:13.5</t>
  </si>
  <si>
    <t>41:27.7</t>
  </si>
  <si>
    <t>41:33.0</t>
  </si>
  <si>
    <t>41:33.5</t>
  </si>
  <si>
    <t>41:35.4</t>
  </si>
  <si>
    <t>41:35.7</t>
  </si>
  <si>
    <t>41:52.7</t>
  </si>
  <si>
    <t>42:31.1</t>
  </si>
  <si>
    <t>42:52.9</t>
  </si>
  <si>
    <t>Scott Jones</t>
  </si>
  <si>
    <t>43:02.7</t>
  </si>
  <si>
    <t>43:10.5</t>
  </si>
  <si>
    <t>43:13.9</t>
  </si>
  <si>
    <t>six03</t>
  </si>
  <si>
    <t>43:15.3</t>
  </si>
  <si>
    <t>43:21.2</t>
  </si>
  <si>
    <t>43:23.6</t>
  </si>
  <si>
    <t>43:24.6</t>
  </si>
  <si>
    <t>43:37.3</t>
  </si>
  <si>
    <t>43:51.0</t>
  </si>
  <si>
    <t>44:00.0</t>
  </si>
  <si>
    <t>44:04.7</t>
  </si>
  <si>
    <t>44:10.7</t>
  </si>
  <si>
    <t>44:20.5</t>
  </si>
  <si>
    <t>44:20.9</t>
  </si>
  <si>
    <t>45:06.2</t>
  </si>
  <si>
    <t>45:07.1</t>
  </si>
  <si>
    <t>45:30.4</t>
  </si>
  <si>
    <t>45:38.0</t>
  </si>
  <si>
    <t>Dave Sullivan</t>
  </si>
  <si>
    <t>45:43.1</t>
  </si>
  <si>
    <t>45:49.3</t>
  </si>
  <si>
    <t>45:49.6</t>
  </si>
  <si>
    <t>45:52.6</t>
  </si>
  <si>
    <t>45:54.3</t>
  </si>
  <si>
    <t>46:06.4</t>
  </si>
  <si>
    <t>46:13.2</t>
  </si>
  <si>
    <t>47:03.9</t>
  </si>
  <si>
    <t>47:07.1</t>
  </si>
  <si>
    <t>47:26.5</t>
  </si>
  <si>
    <t>Lisa Ferrisi-Guttm</t>
  </si>
  <si>
    <t>47:32.9</t>
  </si>
  <si>
    <t>47:39.5</t>
  </si>
  <si>
    <t>47:54.3</t>
  </si>
  <si>
    <t>48:09.4</t>
  </si>
  <si>
    <t>48:19.4</t>
  </si>
  <si>
    <t>48:27.3</t>
  </si>
  <si>
    <t>48:29.6</t>
  </si>
  <si>
    <t>48:31.7</t>
  </si>
  <si>
    <t>48:51.7</t>
  </si>
  <si>
    <t>49:03.1</t>
  </si>
  <si>
    <t>49:48.9</t>
  </si>
  <si>
    <t>49:54.0</t>
  </si>
  <si>
    <t>50:02.6</t>
  </si>
  <si>
    <t>50:19.4</t>
  </si>
  <si>
    <t>50:23.0</t>
  </si>
  <si>
    <t>50:45.2</t>
  </si>
  <si>
    <t>51:00.3</t>
  </si>
  <si>
    <t>Dave Giberti</t>
  </si>
  <si>
    <t>51:24.8</t>
  </si>
  <si>
    <t>51:34.6</t>
  </si>
  <si>
    <t>52:02.8</t>
  </si>
  <si>
    <t>52:20.9</t>
  </si>
  <si>
    <t>Nancy Pebody</t>
  </si>
  <si>
    <t>52:38.9</t>
  </si>
  <si>
    <t>53:11.6</t>
  </si>
  <si>
    <t>53:42.1</t>
  </si>
  <si>
    <t>54:01.2</t>
  </si>
  <si>
    <t>54:32.3</t>
  </si>
  <si>
    <t>54:37.2</t>
  </si>
  <si>
    <t>54:40.0</t>
  </si>
  <si>
    <t>54:44.1</t>
  </si>
  <si>
    <t>54:50.4</t>
  </si>
  <si>
    <t>Lisa Anderson</t>
  </si>
  <si>
    <t>54:52.1</t>
  </si>
  <si>
    <t>Bryon Callen</t>
  </si>
  <si>
    <t>54:53.0</t>
  </si>
  <si>
    <t>55:37.8</t>
  </si>
  <si>
    <t>55:40.8</t>
  </si>
  <si>
    <t>56:11.8</t>
  </si>
  <si>
    <t>56:41.5</t>
  </si>
  <si>
    <t>56:53.1</t>
  </si>
  <si>
    <t>56:59.0</t>
  </si>
  <si>
    <t>57:01.3</t>
  </si>
  <si>
    <t>57:08.8</t>
  </si>
  <si>
    <t>57:21.9</t>
  </si>
  <si>
    <t>57:27.2</t>
  </si>
  <si>
    <t>58:03.0</t>
  </si>
  <si>
    <t>58:05.9</t>
  </si>
  <si>
    <t>58:07.1</t>
  </si>
  <si>
    <t>58:26.8</t>
  </si>
  <si>
    <t>58:43.7</t>
  </si>
  <si>
    <t>1:03:05.5</t>
  </si>
  <si>
    <t>1:03:33.0</t>
  </si>
  <si>
    <t>1:04:37.3</t>
  </si>
  <si>
    <t>1:05:04.0</t>
  </si>
  <si>
    <t>1:06:02.5</t>
  </si>
  <si>
    <t>Ben Currier</t>
  </si>
  <si>
    <t>1:08:37.3</t>
  </si>
  <si>
    <t>1:08:52.2</t>
  </si>
  <si>
    <t>1:11:44.8</t>
  </si>
  <si>
    <t>1:13:25.5</t>
  </si>
  <si>
    <t>1:22:13.5</t>
  </si>
  <si>
    <t>1:22:16.1</t>
  </si>
  <si>
    <t>1:27:57.7</t>
  </si>
  <si>
    <t>1:36:52.7</t>
  </si>
  <si>
    <t>1:36:57.3</t>
  </si>
  <si>
    <t>Tim Livingston</t>
  </si>
  <si>
    <t>White Mountain Milers Half Marathon</t>
  </si>
  <si>
    <t>1:12:56</t>
  </si>
  <si>
    <t>Jim Johnson</t>
  </si>
  <si>
    <t>1:14:36</t>
  </si>
  <si>
    <t>1:16:48</t>
  </si>
  <si>
    <t>1:20:46</t>
  </si>
  <si>
    <t>1:21:22</t>
  </si>
  <si>
    <t>1:21:36</t>
  </si>
  <si>
    <t>1:22:09</t>
  </si>
  <si>
    <t>1:23:05</t>
  </si>
  <si>
    <t>1:23:59</t>
  </si>
  <si>
    <t>Thomas Cantara</t>
  </si>
  <si>
    <t>1:24:35</t>
  </si>
  <si>
    <t>1:24:51</t>
  </si>
  <si>
    <t>1:27:55</t>
  </si>
  <si>
    <t>Hannah Taska</t>
  </si>
  <si>
    <t>1:28:39</t>
  </si>
  <si>
    <t>1:30:00</t>
  </si>
  <si>
    <t>1:31:29</t>
  </si>
  <si>
    <t>Hilary McCloy</t>
  </si>
  <si>
    <t>1:32:30</t>
  </si>
  <si>
    <t>1:32:43</t>
  </si>
  <si>
    <t>1:33:12</t>
  </si>
  <si>
    <t>1:34:39</t>
  </si>
  <si>
    <t>Jayson Seaman</t>
  </si>
  <si>
    <t>1:34:44</t>
  </si>
  <si>
    <t>Justin Barnes</t>
  </si>
  <si>
    <t>1:36:17</t>
  </si>
  <si>
    <t>1:36:23</t>
  </si>
  <si>
    <t>1:36:26</t>
  </si>
  <si>
    <t>1:36:29</t>
  </si>
  <si>
    <t>Kim Sekera</t>
  </si>
  <si>
    <t>1:37:40</t>
  </si>
  <si>
    <t>Len Hall</t>
  </si>
  <si>
    <t>1:38:51</t>
  </si>
  <si>
    <t>1:38:54</t>
  </si>
  <si>
    <t>407</t>
  </si>
  <si>
    <t>Katja Fox</t>
  </si>
  <si>
    <t>1:39:37</t>
  </si>
  <si>
    <t>Gini Nichols</t>
  </si>
  <si>
    <t>1:40:16</t>
  </si>
  <si>
    <t>Steve Smolenski</t>
  </si>
  <si>
    <t>1:42:01</t>
  </si>
  <si>
    <t>1:42:31</t>
  </si>
  <si>
    <t>Trish Hamm-Sallinen</t>
  </si>
  <si>
    <t>1:42:42</t>
  </si>
  <si>
    <t>1:42:58</t>
  </si>
  <si>
    <t>Michele Cota</t>
  </si>
  <si>
    <t>1:42:59</t>
  </si>
  <si>
    <t>Adam Morris</t>
  </si>
  <si>
    <t>1:43:24</t>
  </si>
  <si>
    <t>1:43:53</t>
  </si>
  <si>
    <t>Michelle Henley</t>
  </si>
  <si>
    <t>1:44:46</t>
  </si>
  <si>
    <t>1:45:34</t>
  </si>
  <si>
    <t>John Saunders</t>
  </si>
  <si>
    <t>1:45:57</t>
  </si>
  <si>
    <t>Tami Celso</t>
  </si>
  <si>
    <t>1:46:01</t>
  </si>
  <si>
    <t>1:46:38</t>
  </si>
  <si>
    <t>1:46:56</t>
  </si>
  <si>
    <t>1:47:10</t>
  </si>
  <si>
    <t>1:48:39</t>
  </si>
  <si>
    <t>1:48:50</t>
  </si>
  <si>
    <t>1:49:19</t>
  </si>
  <si>
    <t>1:49:46</t>
  </si>
  <si>
    <t>1:50:49</t>
  </si>
  <si>
    <t>Everett McBride Jr</t>
  </si>
  <si>
    <t>1:50:53</t>
  </si>
  <si>
    <t>1:51:31</t>
  </si>
  <si>
    <t>1:52:38</t>
  </si>
  <si>
    <t>1:53:21</t>
  </si>
  <si>
    <t>1:53:41</t>
  </si>
  <si>
    <t>1:54:16</t>
  </si>
  <si>
    <t>366</t>
  </si>
  <si>
    <t>1:55:37</t>
  </si>
  <si>
    <t>1:56:28</t>
  </si>
  <si>
    <t>1:57:05</t>
  </si>
  <si>
    <t>1:57:36</t>
  </si>
  <si>
    <t>1:57:50</t>
  </si>
  <si>
    <t>Ewa Johnson</t>
  </si>
  <si>
    <t>1:58:04</t>
  </si>
  <si>
    <t>199</t>
  </si>
  <si>
    <t>1:58:11</t>
  </si>
  <si>
    <t>1:58:45</t>
  </si>
  <si>
    <t>1:58:59</t>
  </si>
  <si>
    <t>Melissa Wu</t>
  </si>
  <si>
    <t>1:59:14</t>
  </si>
  <si>
    <t>Lisa Reilly</t>
  </si>
  <si>
    <t>2:00:15</t>
  </si>
  <si>
    <t>Jennifer Casazza</t>
  </si>
  <si>
    <t>2:01:38</t>
  </si>
  <si>
    <t>225</t>
  </si>
  <si>
    <t>2:01:53</t>
  </si>
  <si>
    <t>Mary Driscoll</t>
  </si>
  <si>
    <t>2:02:41</t>
  </si>
  <si>
    <t>Maureen Troy</t>
  </si>
  <si>
    <t>2:04:44</t>
  </si>
  <si>
    <t>2:05:12</t>
  </si>
  <si>
    <t>Ann Dea Whippen</t>
  </si>
  <si>
    <t>256</t>
  </si>
  <si>
    <t>258</t>
  </si>
  <si>
    <t>2:05:22</t>
  </si>
  <si>
    <t>259</t>
  </si>
  <si>
    <t>2:05:52</t>
  </si>
  <si>
    <t>2:07:08</t>
  </si>
  <si>
    <t>268</t>
  </si>
  <si>
    <t>2:07:21</t>
  </si>
  <si>
    <t>2:07:57</t>
  </si>
  <si>
    <t>273</t>
  </si>
  <si>
    <t>2:08:00</t>
  </si>
  <si>
    <t>Linda Bittner</t>
  </si>
  <si>
    <t>2:10:09</t>
  </si>
  <si>
    <t>Denise Smolenski</t>
  </si>
  <si>
    <t>2:12:04</t>
  </si>
  <si>
    <t>Theresa Struble</t>
  </si>
  <si>
    <t>2:12:40</t>
  </si>
  <si>
    <t>Mary Nagel</t>
  </si>
  <si>
    <t>311</t>
  </si>
  <si>
    <t>2:14:02</t>
  </si>
  <si>
    <t>Margie Riforgiato</t>
  </si>
  <si>
    <t>316</t>
  </si>
  <si>
    <t>2:14:24</t>
  </si>
  <si>
    <t>2:16:10</t>
  </si>
  <si>
    <t>324</t>
  </si>
  <si>
    <t>2:16:13</t>
  </si>
  <si>
    <t>2:16:21</t>
  </si>
  <si>
    <t>331</t>
  </si>
  <si>
    <t>2:16:42</t>
  </si>
  <si>
    <t>2:18:23</t>
  </si>
  <si>
    <t>2:18:34</t>
  </si>
  <si>
    <t>2:18:43</t>
  </si>
  <si>
    <t>Suzanne Young</t>
  </si>
  <si>
    <t>2:21:00</t>
  </si>
  <si>
    <t>2:23:03</t>
  </si>
  <si>
    <t>2:23:40</t>
  </si>
  <si>
    <t>Susan Beane</t>
  </si>
  <si>
    <t>2:24:16</t>
  </si>
  <si>
    <t>Whitney Nelson</t>
  </si>
  <si>
    <t>2:25:25</t>
  </si>
  <si>
    <t>2:26:46</t>
  </si>
  <si>
    <t>2:30:27</t>
  </si>
  <si>
    <t>387</t>
  </si>
  <si>
    <t>2:30:50</t>
  </si>
  <si>
    <t>392</t>
  </si>
  <si>
    <t>2:34:09</t>
  </si>
  <si>
    <t>Carol Viens</t>
  </si>
  <si>
    <t>393</t>
  </si>
  <si>
    <t>Emily Strong</t>
  </si>
  <si>
    <t>2:42:03</t>
  </si>
  <si>
    <t>Zenya Hernandez</t>
  </si>
  <si>
    <t>2:44:11</t>
  </si>
  <si>
    <t>2:49:54</t>
  </si>
  <si>
    <t>Mark Stepanik</t>
  </si>
  <si>
    <t>421</t>
  </si>
  <si>
    <t>3:23:14</t>
  </si>
  <si>
    <t>Betsy Gonnerman</t>
  </si>
  <si>
    <t>2015 Granite Runners:</t>
  </si>
  <si>
    <t>Shannen Arseneault</t>
  </si>
  <si>
    <t>Pam TriesT-Hallahan</t>
  </si>
  <si>
    <t/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</si>
  <si>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12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</si>
  <si>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72</t>
    </r>
  </si>
  <si>
    <t>Points</t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</si>
  <si>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WMM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</si>
  <si>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25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</si>
  <si>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169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</si>
  <si>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UVRC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</si>
  <si>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5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</si>
  <si>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36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</si>
  <si>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SIX03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</si>
  <si>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7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</si>
  <si>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37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</si>
  <si>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GSRT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</si>
  <si>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20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</si>
  <si>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103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</si>
  <si>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GDTC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</si>
  <si>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13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</si>
  <si>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GCS</t>
    </r>
    <r>
      <rPr>
        <sz val="10"/>
        <color rgb="FF000000"/>
        <rFont val="Courier New"/>
        <family val="3"/>
      </rPr>
      <t xml:space="preserve"> ***************</t>
    </r>
  </si>
  <si>
    <r>
      <rPr>
        <sz val="10"/>
        <color rgb="FF000000"/>
        <rFont val="Courier New"/>
        <family val="3"/>
      </rPr>
      <t xml:space="preserve">Number listed:  </t>
    </r>
    <r>
      <rPr>
        <sz val="10"/>
        <color rgb="FF000000"/>
        <rFont val="Courier New"/>
        <family val="3"/>
      </rPr>
      <t>1</t>
    </r>
  </si>
  <si>
    <r>
      <rPr>
        <sz val="10"/>
        <color rgb="FF000000"/>
        <rFont val="Courier New"/>
        <family val="3"/>
      </rPr>
      <t xml:space="preserve">Total:  </t>
    </r>
    <r>
      <rPr>
        <sz val="10"/>
        <color rgb="FF000000"/>
        <rFont val="Courier New"/>
        <family val="3"/>
      </rPr>
      <t>4</t>
    </r>
  </si>
  <si>
    <r>
      <rPr>
        <sz val="10"/>
        <color rgb="FF000000"/>
        <rFont val="Courier New"/>
        <family val="3"/>
      </rPr>
      <t xml:space="preserve">*************** Team Totals For: </t>
    </r>
    <r>
      <rPr>
        <sz val="10"/>
        <color rgb="FF000000"/>
        <rFont val="Courier New"/>
        <family val="3"/>
      </rPr>
      <t>CAA</t>
    </r>
    <r>
      <rPr>
        <sz val="10"/>
        <color rgb="FF000000"/>
        <rFont val="Courier New"/>
        <family val="3"/>
      </rPr>
      <t xml:space="preserve"> ***************</t>
    </r>
  </si>
  <si>
    <r>
      <rPr>
        <b/>
        <sz val="20"/>
        <color rgb="FF6495ED"/>
        <rFont val="Tahoma"/>
        <family val="2"/>
      </rPr>
      <t xml:space="preserve">Team Results
</t>
    </r>
    <r>
      <rPr>
        <b/>
        <sz val="10"/>
        <color rgb="FF000000"/>
        <rFont val="Tahoma"/>
        <family val="2"/>
      </rPr>
      <t>Race: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White Mountain Milers Half Marathon
</t>
    </r>
    <r>
      <rPr>
        <b/>
        <sz val="10"/>
        <color rgb="FF000000"/>
        <rFont val="Tahoma"/>
        <family val="2"/>
      </rPr>
      <t>Date: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 xml:space="preserve">10/25/2015                    
</t>
    </r>
    <r>
      <rPr>
        <b/>
        <sz val="10"/>
        <color rgb="FF000000"/>
        <rFont val="Tahoma"/>
        <family val="2"/>
      </rPr>
      <t>Location:</t>
    </r>
    <r>
      <rPr>
        <sz val="10"/>
        <color rgb="FF000000"/>
        <rFont val="Tahoma"/>
        <family val="2"/>
      </rPr>
      <t xml:space="preserve"> </t>
    </r>
    <r>
      <rPr>
        <sz val="10"/>
        <color rgb="FF000000"/>
        <rFont val="Tahoma"/>
        <family val="2"/>
      </rPr>
      <t>Conway, NH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</si>
  <si>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70+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</si>
  <si>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60-69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</si>
  <si>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60-69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</si>
  <si>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50-59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</si>
  <si>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50-59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</si>
  <si>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40-49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</si>
  <si>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40-49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</si>
  <si>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30-39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</si>
  <si>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30-39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</si>
  <si>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Female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29 &amp; Under</t>
    </r>
    <r>
      <rPr>
        <sz val="10"/>
        <color rgb="FF000000"/>
        <rFont val="Courier New"/>
        <family val="3"/>
      </rPr>
      <t xml:space="preserve"> **********************</t>
    </r>
  </si>
  <si>
    <r>
      <rPr>
        <sz val="10"/>
        <color rgb="FF000000"/>
        <rFont val="Courier New"/>
        <family val="3"/>
      </rPr>
      <t xml:space="preserve">********************** </t>
    </r>
    <r>
      <rPr>
        <sz val="10"/>
        <color rgb="FF000000"/>
        <rFont val="Courier New"/>
        <family val="3"/>
      </rPr>
      <t>Male</t>
    </r>
    <r>
      <rPr>
        <sz val="10"/>
        <color rgb="FF000000"/>
        <rFont val="Courier New"/>
        <family val="3"/>
      </rPr>
      <t xml:space="preserve"> </t>
    </r>
    <r>
      <rPr>
        <sz val="10"/>
        <color rgb="FF000000"/>
        <rFont val="Courier New"/>
        <family val="3"/>
      </rPr>
      <t>29 &amp; Under</t>
    </r>
    <r>
      <rPr>
        <sz val="10"/>
        <color rgb="FF000000"/>
        <rFont val="Courier New"/>
        <family val="3"/>
      </rPr>
      <t xml:space="preserve"> **********************</t>
    </r>
  </si>
  <si>
    <r>
      <rPr>
        <b/>
        <sz val="20"/>
        <color rgb="FF6495ED"/>
        <rFont val="Tahoma"/>
        <family val="2"/>
      </rPr>
      <t xml:space="preserve">Individual Results
</t>
    </r>
    <r>
      <rPr>
        <sz val="10"/>
        <color rgb="FF000000"/>
        <rFont val="Tahoma"/>
        <family val="2"/>
      </rPr>
      <t xml:space="preserve">Race: </t>
    </r>
    <r>
      <rPr>
        <sz val="10"/>
        <color rgb="FF000000"/>
        <rFont val="Tahoma"/>
        <family val="2"/>
      </rPr>
      <t xml:space="preserve">White Mountain Milers Half Marathon
</t>
    </r>
    <r>
      <rPr>
        <sz val="10"/>
        <color rgb="FF000000"/>
        <rFont val="Tahoma"/>
        <family val="2"/>
      </rPr>
      <t xml:space="preserve">Date: </t>
    </r>
    <r>
      <rPr>
        <sz val="10"/>
        <color rgb="FF000000"/>
        <rFont val="Tahoma"/>
        <family val="2"/>
      </rPr>
      <t xml:space="preserve">10/25/2015                    
</t>
    </r>
    <r>
      <rPr>
        <sz val="10"/>
        <color rgb="FF000000"/>
        <rFont val="Tahoma"/>
        <family val="2"/>
      </rPr>
      <t xml:space="preserve">Location: </t>
    </r>
    <r>
      <rPr>
        <sz val="10"/>
        <color rgb="FF000000"/>
        <rFont val="Tahoma"/>
        <family val="2"/>
      </rPr>
      <t>Conway, NH</t>
    </r>
  </si>
  <si>
    <t>40.35</t>
  </si>
  <si>
    <t>2:41:36</t>
  </si>
  <si>
    <t>2:48:18</t>
  </si>
  <si>
    <t>44.81</t>
  </si>
  <si>
    <t>2:25:31</t>
  </si>
  <si>
    <t>46.78</t>
  </si>
  <si>
    <t>2:19:22</t>
  </si>
  <si>
    <t>2:27:21</t>
  </si>
  <si>
    <t>47.53</t>
  </si>
  <si>
    <t>2:17:10</t>
  </si>
  <si>
    <t>47.68</t>
  </si>
  <si>
    <t>2:16:44</t>
  </si>
  <si>
    <t>48.07</t>
  </si>
  <si>
    <t>2:15:39</t>
  </si>
  <si>
    <t>2:30:40</t>
  </si>
  <si>
    <t>48.09</t>
  </si>
  <si>
    <t>2:15:34</t>
  </si>
  <si>
    <t>48.93</t>
  </si>
  <si>
    <t>2:13:16</t>
  </si>
  <si>
    <t>2:31:33</t>
  </si>
  <si>
    <t>49.81</t>
  </si>
  <si>
    <t>2:10:54</t>
  </si>
  <si>
    <t>2:56:13</t>
  </si>
  <si>
    <t>50.52</t>
  </si>
  <si>
    <t>2:09:03</t>
  </si>
  <si>
    <t>51.13</t>
  </si>
  <si>
    <t>2:07:31</t>
  </si>
  <si>
    <t>2:18:35</t>
  </si>
  <si>
    <t>51.31</t>
  </si>
  <si>
    <t>2:07:04</t>
  </si>
  <si>
    <t>51.83</t>
  </si>
  <si>
    <t>2:05:48</t>
  </si>
  <si>
    <t>2:23:04</t>
  </si>
  <si>
    <t>52.27</t>
  </si>
  <si>
    <t>52.44</t>
  </si>
  <si>
    <t>2:04:19</t>
  </si>
  <si>
    <t>2:24:51</t>
  </si>
  <si>
    <t>52.88</t>
  </si>
  <si>
    <t>2:03:18</t>
  </si>
  <si>
    <t>53.49</t>
  </si>
  <si>
    <t>53.74</t>
  </si>
  <si>
    <t>2:01:19</t>
  </si>
  <si>
    <t>54.33</t>
  </si>
  <si>
    <t>2:00:00</t>
  </si>
  <si>
    <t>2:21:33</t>
  </si>
  <si>
    <t>55.48</t>
  </si>
  <si>
    <t>1:57:31</t>
  </si>
  <si>
    <t>55.61</t>
  </si>
  <si>
    <t>1:57:15</t>
  </si>
  <si>
    <t>2:35:39</t>
  </si>
  <si>
    <t>55.74</t>
  </si>
  <si>
    <t>1:56:59</t>
  </si>
  <si>
    <t>55.83</t>
  </si>
  <si>
    <t>1:56:47</t>
  </si>
  <si>
    <t>55.98</t>
  </si>
  <si>
    <t>1:56:29</t>
  </si>
  <si>
    <t>56.04</t>
  </si>
  <si>
    <t>1:56:21</t>
  </si>
  <si>
    <t>57.25</t>
  </si>
  <si>
    <t>1:53:54</t>
  </si>
  <si>
    <t>57.50</t>
  </si>
  <si>
    <t>1:53:24</t>
  </si>
  <si>
    <t>58.17</t>
  </si>
  <si>
    <t>1:52:06</t>
  </si>
  <si>
    <t>2:19:06</t>
  </si>
  <si>
    <t>58.29</t>
  </si>
  <si>
    <t>1:51:51</t>
  </si>
  <si>
    <t>58.56</t>
  </si>
  <si>
    <t>1:51:21</t>
  </si>
  <si>
    <t>59.55</t>
  </si>
  <si>
    <t>1:49:30</t>
  </si>
  <si>
    <t>59.85</t>
  </si>
  <si>
    <t>1:48:56</t>
  </si>
  <si>
    <t>60.24</t>
  </si>
  <si>
    <t>1:48:14</t>
  </si>
  <si>
    <t>60.59</t>
  </si>
  <si>
    <t>1:47:37</t>
  </si>
  <si>
    <t>61.16</t>
  </si>
  <si>
    <t>1:46:36</t>
  </si>
  <si>
    <t>61.45</t>
  </si>
  <si>
    <t>1:46:06</t>
  </si>
  <si>
    <t>63.47</t>
  </si>
  <si>
    <t>1:42:43</t>
  </si>
  <si>
    <t>63.56</t>
  </si>
  <si>
    <t>1:42:35</t>
  </si>
  <si>
    <t>63.99</t>
  </si>
  <si>
    <t>1:41:54</t>
  </si>
  <si>
    <t>65.39</t>
  </si>
  <si>
    <t>1:39:42</t>
  </si>
  <si>
    <t>65.95</t>
  </si>
  <si>
    <t>1:38:52</t>
  </si>
  <si>
    <t>66.36</t>
  </si>
  <si>
    <t>1:38:15</t>
  </si>
  <si>
    <t>68.31</t>
  </si>
  <si>
    <t>1:35:27</t>
  </si>
  <si>
    <t>68.80</t>
  </si>
  <si>
    <t>1:34:46</t>
  </si>
  <si>
    <t>69.95</t>
  </si>
  <si>
    <t>1:33:13</t>
  </si>
  <si>
    <t>70.03</t>
  </si>
  <si>
    <t>1:33:06</t>
  </si>
  <si>
    <t>70.27</t>
  </si>
  <si>
    <t>1:32:47</t>
  </si>
  <si>
    <t>70.64</t>
  </si>
  <si>
    <t>1:32:18</t>
  </si>
  <si>
    <t>70.77</t>
  </si>
  <si>
    <t>1:32:08</t>
  </si>
  <si>
    <t>70.80</t>
  </si>
  <si>
    <t>1:32:05</t>
  </si>
  <si>
    <t>73.55</t>
  </si>
  <si>
    <t>74.16</t>
  </si>
  <si>
    <t>74.31</t>
  </si>
  <si>
    <t>1:27:45</t>
  </si>
  <si>
    <t>74.37</t>
  </si>
  <si>
    <t>1:27:40</t>
  </si>
  <si>
    <t>74.44</t>
  </si>
  <si>
    <t>1:27:36</t>
  </si>
  <si>
    <t>78.65</t>
  </si>
  <si>
    <t>1:22:54</t>
  </si>
  <si>
    <t>80.69</t>
  </si>
  <si>
    <t>1:20:49</t>
  </si>
  <si>
    <t>81.25</t>
  </si>
  <si>
    <t>1:20:15</t>
  </si>
  <si>
    <t>38.79</t>
  </si>
  <si>
    <t>2:30:30</t>
  </si>
  <si>
    <t>3:23:15</t>
  </si>
  <si>
    <t>40.60</t>
  </si>
  <si>
    <t>2:23:47</t>
  </si>
  <si>
    <t>46.61</t>
  </si>
  <si>
    <t>2:05:15</t>
  </si>
  <si>
    <t>50.95</t>
  </si>
  <si>
    <t>1:54:35</t>
  </si>
  <si>
    <t>54.48</t>
  </si>
  <si>
    <t>56.05</t>
  </si>
  <si>
    <t>1:44:09</t>
  </si>
  <si>
    <t>56.20</t>
  </si>
  <si>
    <t>56.48</t>
  </si>
  <si>
    <t>1:43:23</t>
  </si>
  <si>
    <t>56.84</t>
  </si>
  <si>
    <t>59.03</t>
  </si>
  <si>
    <t>59.15</t>
  </si>
  <si>
    <t>1:38:42</t>
  </si>
  <si>
    <t>59.45</t>
  </si>
  <si>
    <t>1:38:12</t>
  </si>
  <si>
    <t>62.11</t>
  </si>
  <si>
    <t>1:34:00</t>
  </si>
  <si>
    <t>62.90</t>
  </si>
  <si>
    <t>1:32:49</t>
  </si>
  <si>
    <t>63.45</t>
  </si>
  <si>
    <t>1:32:01</t>
  </si>
  <si>
    <t>64.18</t>
  </si>
  <si>
    <t>1:30:58</t>
  </si>
  <si>
    <t>64.25</t>
  </si>
  <si>
    <t>1:30:52</t>
  </si>
  <si>
    <t>64.96</t>
  </si>
  <si>
    <t>1:29:53</t>
  </si>
  <si>
    <t>65.14</t>
  </si>
  <si>
    <t>1:29:38</t>
  </si>
  <si>
    <t>65.37</t>
  </si>
  <si>
    <t>1:29:19</t>
  </si>
  <si>
    <t>66.08</t>
  </si>
  <si>
    <t>1:28:21</t>
  </si>
  <si>
    <t>66.59</t>
  </si>
  <si>
    <t>1:27:41</t>
  </si>
  <si>
    <t>66.72</t>
  </si>
  <si>
    <t>1:27:30</t>
  </si>
  <si>
    <t>67.91</t>
  </si>
  <si>
    <t>1:25:58</t>
  </si>
  <si>
    <t>68.65</t>
  </si>
  <si>
    <t>1:25:02</t>
  </si>
  <si>
    <t>69.03</t>
  </si>
  <si>
    <t>69.19</t>
  </si>
  <si>
    <t>1:24:23</t>
  </si>
  <si>
    <t>69.53</t>
  </si>
  <si>
    <t>1:23:58</t>
  </si>
  <si>
    <t>69.94</t>
  </si>
  <si>
    <t>1:23:29</t>
  </si>
  <si>
    <t>70.25</t>
  </si>
  <si>
    <t>1:23:07</t>
  </si>
  <si>
    <t>71.75</t>
  </si>
  <si>
    <t>71.77</t>
  </si>
  <si>
    <t>1:21:21</t>
  </si>
  <si>
    <t>72.83</t>
  </si>
  <si>
    <t>1:20:10</t>
  </si>
  <si>
    <t>73.25</t>
  </si>
  <si>
    <t>1:19:42</t>
  </si>
  <si>
    <t>73.57</t>
  </si>
  <si>
    <t>1:19:22</t>
  </si>
  <si>
    <t>75.16</t>
  </si>
  <si>
    <t>1:17:41</t>
  </si>
  <si>
    <t>75.27</t>
  </si>
  <si>
    <t>1:17:35</t>
  </si>
  <si>
    <t>75.68</t>
  </si>
  <si>
    <t>1:17:09</t>
  </si>
  <si>
    <t>76.02</t>
  </si>
  <si>
    <t>78.14</t>
  </si>
  <si>
    <t>1:14:43</t>
  </si>
  <si>
    <t>79.55</t>
  </si>
  <si>
    <t>1:13:23</t>
  </si>
  <si>
    <t>80.66</t>
  </si>
  <si>
    <t>1:12:22</t>
  </si>
  <si>
    <t>80.70</t>
  </si>
  <si>
    <t>82.89</t>
  </si>
  <si>
    <t>1:10:26</t>
  </si>
  <si>
    <t>Age %</t>
  </si>
  <si>
    <t>Agegrad</t>
  </si>
  <si>
    <t>Nettime</t>
  </si>
  <si>
    <t>Sex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</si>
</sst>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24" x14ac:knownFonts="1">
    <font>
      <sz val="12"/>
      <name val="Times New Roman"/>
    </font>
    <font>
      <b/>
      <sz val="12"/>
      <name val="Times New Roman"/>
      <family val="1"/>
    </font>
    <font>
      <b/>
      <sz val="12"/>
      <color indexed="10"/>
      <name val="Times New Roman"/>
      <family val="1"/>
    </font>
    <font>
      <b/>
      <sz val="12"/>
      <color indexed="8"/>
      <name val="Times New Roman"/>
      <family val="1"/>
    </font>
    <font>
      <sz val="12"/>
      <color indexed="8"/>
      <name val="Times New Roman"/>
      <family val="1"/>
    </font>
    <font>
      <i/>
      <sz val="12"/>
      <color indexed="48"/>
      <name val="Times New Roman"/>
      <family val="1"/>
    </font>
    <font>
      <sz val="12"/>
      <color indexed="48"/>
      <name val="Times New Roman"/>
      <family val="1"/>
    </font>
    <font>
      <b/>
      <sz val="12"/>
      <color indexed="48"/>
      <name val="Times New Roman"/>
      <family val="1"/>
    </font>
    <font>
      <sz val="12"/>
      <name val="Times New Roman"/>
      <family val="1"/>
    </font>
    <font>
      <sz val="8"/>
      <name val="Times New Roman"/>
      <family val="1"/>
    </font>
    <font>
      <sz val="8"/>
      <color indexed="81"/>
      <name val="Tahoma"/>
      <family val="2"/>
    </font>
    <font>
      <b/>
      <sz val="8"/>
      <color indexed="81"/>
      <name val="Tahoma"/>
      <family val="2"/>
    </font>
    <font>
      <b/>
      <sz val="12"/>
      <color indexed="12"/>
      <name val="Times New Roman"/>
      <family val="1"/>
    </font>
    <font>
      <sz val="8"/>
      <name val="Times New Roman"/>
      <family val="1"/>
    </font>
    <font>
      <sz val="12"/>
      <color indexed="8"/>
      <name val="Times New Roman"/>
      <family val="1"/>
    </font>
    <font>
      <i/>
      <sz val="12"/>
      <name val="Times New Roman"/>
      <family val="1"/>
    </font>
    <font>
      <b/>
      <sz val="12"/>
      <color rgb="FFFF0000"/>
      <name val="Times New Roman"/>
      <family val="1"/>
    </font>
    <font>
      <sz val="11"/>
      <color rgb="FF000000"/>
      <name val="Calibri"/>
      <family val="2"/>
      <scheme val="minor"/>
    </font>
    <font>
      <sz val="11"/>
      <name val="Calibri"/>
      <family val="2"/>
    </font>
    <font>
      <sz val="10"/>
      <color rgb="FF000000"/>
      <name val="Courier New"/>
      <family val="3"/>
    </font>
    <font>
      <u/>
      <sz val="10"/>
      <color rgb="FF000000"/>
      <name val="Courier New"/>
      <family val="3"/>
    </font>
    <font>
      <b/>
      <sz val="20"/>
      <color rgb="FF6495ED"/>
      <name val="Tahoma"/>
      <family val="2"/>
    </font>
    <font>
      <b/>
      <sz val="10"/>
      <color rgb="FF000000"/>
      <name val="Tahoma"/>
      <family val="2"/>
    </font>
    <font>
      <sz val="10"/>
      <color rgb="FF000000"/>
      <name val="Tahoma"/>
      <family val="2"/>
    </font>
  </fonts>
  <fills count="9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rgb="FFFFFF99"/>
        <bgColor indexed="64"/>
      </patternFill>
    </fill>
    <fill>
      <patternFill patternType="solid">
        <fgColor rgb="FF99CCFF"/>
        <bgColor indexed="64"/>
      </patternFill>
    </fill>
    <fill>
      <patternFill patternType="solid">
        <fgColor rgb="FFFF99CC"/>
        <bgColor indexed="64"/>
      </patternFill>
    </fill>
    <fill>
      <patternFill patternType="solid">
        <fgColor rgb="FFFFFF00"/>
        <bgColor indexed="64"/>
      </patternFill>
    </fill>
  </fills>
  <borders count="8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2">
    <xf numFmtId="0" fontId="0" fillId="0" borderId="0"/>
    <xf numFmtId="0" fontId="17" fillId="0" borderId="0"/>
  </cellStyleXfs>
  <cellXfs count="97">
    <xf numFmtId="0" fontId="0" fillId="0" borderId="0" xfId="0"/>
    <xf numFmtId="0" fontId="0" fillId="0" borderId="0" xfId="0" applyAlignment="1">
      <alignment horizontal="center"/>
    </xf>
    <xf numFmtId="0" fontId="1" fillId="0" borderId="0" xfId="0" applyFont="1" applyAlignment="1">
      <alignment horizontal="center"/>
    </xf>
    <xf numFmtId="0" fontId="1" fillId="0" borderId="1" xfId="0" applyFont="1" applyBorder="1" applyAlignment="1">
      <alignment horizontal="center"/>
    </xf>
    <xf numFmtId="0" fontId="0" fillId="0" borderId="1" xfId="0" applyBorder="1"/>
    <xf numFmtId="0" fontId="1" fillId="0" borderId="1" xfId="0" applyFont="1" applyBorder="1"/>
    <xf numFmtId="0" fontId="0" fillId="0" borderId="1" xfId="0" applyBorder="1" applyAlignment="1">
      <alignment horizontal="center"/>
    </xf>
    <xf numFmtId="0" fontId="0" fillId="0" borderId="0" xfId="0" applyFill="1" applyBorder="1"/>
    <xf numFmtId="0" fontId="0" fillId="0" borderId="0" xfId="0" applyFill="1" applyAlignment="1">
      <alignment horizontal="center"/>
    </xf>
    <xf numFmtId="0" fontId="0" fillId="0" borderId="1" xfId="0" applyFill="1" applyBorder="1" applyAlignment="1">
      <alignment horizontal="center"/>
    </xf>
    <xf numFmtId="0" fontId="1" fillId="0" borderId="0" xfId="0" applyFont="1" applyFill="1" applyAlignment="1">
      <alignment horizontal="center"/>
    </xf>
    <xf numFmtId="0" fontId="2" fillId="0" borderId="0" xfId="0" applyFont="1"/>
    <xf numFmtId="0" fontId="1" fillId="0" borderId="0" xfId="0" applyFont="1"/>
    <xf numFmtId="0" fontId="2" fillId="0" borderId="0" xfId="0" applyFont="1" applyAlignment="1">
      <alignment horizontal="left"/>
    </xf>
    <xf numFmtId="0" fontId="3" fillId="0" borderId="0" xfId="0" applyFont="1" applyAlignment="1">
      <alignment horizontal="center"/>
    </xf>
    <xf numFmtId="0" fontId="4" fillId="0" borderId="0" xfId="0" applyFont="1" applyAlignment="1">
      <alignment horizontal="center"/>
    </xf>
    <xf numFmtId="0" fontId="1" fillId="0" borderId="1" xfId="0" applyFont="1" applyFill="1" applyBorder="1" applyAlignment="1">
      <alignment horizontal="center"/>
    </xf>
    <xf numFmtId="0" fontId="5" fillId="0" borderId="0" xfId="0" applyFont="1" applyAlignment="1">
      <alignment horizontal="left"/>
    </xf>
    <xf numFmtId="0" fontId="0" fillId="0" borderId="0" xfId="0" applyBorder="1" applyAlignment="1">
      <alignment horizontal="center"/>
    </xf>
    <xf numFmtId="0" fontId="6" fillId="0" borderId="0" xfId="0" applyFont="1" applyAlignment="1">
      <alignment horizontal="left"/>
    </xf>
    <xf numFmtId="0" fontId="7" fillId="0" borderId="0" xfId="0" applyFont="1" applyAlignment="1">
      <alignment horizontal="left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2" xfId="0" applyBorder="1" applyAlignment="1">
      <alignment horizontal="left"/>
    </xf>
    <xf numFmtId="0" fontId="0" fillId="2" borderId="3" xfId="0" applyFill="1" applyBorder="1" applyAlignment="1">
      <alignment horizontal="center"/>
    </xf>
    <xf numFmtId="0" fontId="0" fillId="0" borderId="0" xfId="0" applyAlignment="1">
      <alignment horizontal="left"/>
    </xf>
    <xf numFmtId="0" fontId="0" fillId="0" borderId="1" xfId="0" applyFill="1" applyBorder="1"/>
    <xf numFmtId="0" fontId="0" fillId="0" borderId="0" xfId="0" applyFill="1"/>
    <xf numFmtId="0" fontId="2" fillId="0" borderId="0" xfId="0" applyFont="1" applyFill="1" applyAlignment="1">
      <alignment horizontal="left"/>
    </xf>
    <xf numFmtId="0" fontId="0" fillId="0" borderId="0" xfId="0" applyFill="1" applyBorder="1" applyAlignment="1">
      <alignment horizontal="center"/>
    </xf>
    <xf numFmtId="0" fontId="8" fillId="0" borderId="0" xfId="0" applyFont="1" applyFill="1" applyBorder="1" applyAlignment="1">
      <alignment horizontal="center"/>
    </xf>
    <xf numFmtId="0" fontId="0" fillId="0" borderId="0" xfId="0" applyBorder="1"/>
    <xf numFmtId="0" fontId="8" fillId="3" borderId="2" xfId="0" applyFont="1" applyFill="1" applyBorder="1" applyAlignment="1">
      <alignment horizontal="left"/>
    </xf>
    <xf numFmtId="0" fontId="8" fillId="3" borderId="3" xfId="0" applyFont="1" applyFill="1" applyBorder="1" applyAlignment="1">
      <alignment horizontal="center"/>
    </xf>
    <xf numFmtId="0" fontId="8" fillId="0" borderId="0" xfId="0" applyFont="1" applyBorder="1"/>
    <xf numFmtId="0" fontId="12" fillId="0" borderId="0" xfId="0" applyFont="1"/>
    <xf numFmtId="0" fontId="2" fillId="0" borderId="0" xfId="0" applyFont="1" applyFill="1"/>
    <xf numFmtId="0" fontId="8" fillId="0" borderId="0" xfId="0" applyFont="1" applyFill="1"/>
    <xf numFmtId="0" fontId="8" fillId="0" borderId="0" xfId="0" applyFont="1" applyFill="1" applyBorder="1"/>
    <xf numFmtId="0" fontId="12" fillId="0" borderId="0" xfId="0" applyFont="1" applyFill="1"/>
    <xf numFmtId="0" fontId="0" fillId="0" borderId="4" xfId="0" applyFill="1" applyBorder="1" applyAlignment="1">
      <alignment horizontal="left"/>
    </xf>
    <xf numFmtId="0" fontId="0" fillId="0" borderId="5" xfId="0" applyFill="1" applyBorder="1" applyAlignment="1">
      <alignment horizontal="center"/>
    </xf>
    <xf numFmtId="0" fontId="0" fillId="4" borderId="3" xfId="0" applyFill="1" applyBorder="1" applyAlignment="1">
      <alignment horizontal="center"/>
    </xf>
    <xf numFmtId="0" fontId="8" fillId="0" borderId="0" xfId="0" applyFont="1"/>
    <xf numFmtId="0" fontId="8" fillId="0" borderId="0" xfId="0" applyFont="1" applyAlignment="1">
      <alignment horizontal="left"/>
    </xf>
    <xf numFmtId="0" fontId="8" fillId="0" borderId="0" xfId="0" applyFont="1" applyAlignment="1">
      <alignment horizontal="center"/>
    </xf>
    <xf numFmtId="0" fontId="0" fillId="0" borderId="0" xfId="0" applyFill="1" applyAlignment="1">
      <alignment horizontal="left"/>
    </xf>
    <xf numFmtId="0" fontId="4" fillId="0" borderId="0" xfId="0" applyFont="1" applyFill="1" applyAlignment="1">
      <alignment horizontal="center"/>
    </xf>
    <xf numFmtId="0" fontId="8" fillId="0" borderId="0" xfId="0" applyFont="1" applyFill="1" applyAlignment="1">
      <alignment horizontal="center"/>
    </xf>
    <xf numFmtId="0" fontId="0" fillId="0" borderId="0" xfId="0" applyFont="1" applyFill="1" applyBorder="1"/>
    <xf numFmtId="0" fontId="15" fillId="0" borderId="0" xfId="0" applyFont="1"/>
    <xf numFmtId="0" fontId="0" fillId="5" borderId="2" xfId="0" applyFill="1" applyBorder="1" applyAlignment="1">
      <alignment horizontal="left"/>
    </xf>
    <xf numFmtId="0" fontId="0" fillId="6" borderId="2" xfId="0" applyFill="1" applyBorder="1" applyAlignment="1">
      <alignment horizontal="left"/>
    </xf>
    <xf numFmtId="0" fontId="16" fillId="0" borderId="0" xfId="0" applyFont="1" applyAlignment="1">
      <alignment horizontal="left"/>
    </xf>
    <xf numFmtId="0" fontId="16" fillId="0" borderId="0" xfId="0" applyFont="1"/>
    <xf numFmtId="0" fontId="0" fillId="0" borderId="1" xfId="0" applyBorder="1" applyAlignment="1">
      <alignment horizontal="left"/>
    </xf>
    <xf numFmtId="0" fontId="0" fillId="7" borderId="0" xfId="0" applyFill="1" applyAlignment="1">
      <alignment horizontal="center"/>
    </xf>
    <xf numFmtId="0" fontId="0" fillId="6" borderId="0" xfId="0" applyFill="1" applyAlignment="1">
      <alignment horizontal="center"/>
    </xf>
    <xf numFmtId="0" fontId="0" fillId="5" borderId="0" xfId="0" applyFill="1" applyAlignment="1">
      <alignment horizontal="center"/>
    </xf>
    <xf numFmtId="49" fontId="0" fillId="0" borderId="0" xfId="0" applyNumberFormat="1"/>
    <xf numFmtId="49" fontId="0" fillId="0" borderId="0" xfId="0" applyNumberFormat="1" applyAlignment="1">
      <alignment horizontal="left"/>
    </xf>
    <xf numFmtId="0" fontId="8" fillId="7" borderId="0" xfId="0" applyFont="1" applyFill="1" applyBorder="1" applyAlignment="1">
      <alignment horizontal="center"/>
    </xf>
    <xf numFmtId="0" fontId="8" fillId="6" borderId="0" xfId="0" applyFont="1" applyFill="1" applyBorder="1" applyAlignment="1">
      <alignment horizontal="center"/>
    </xf>
    <xf numFmtId="0" fontId="14" fillId="5" borderId="0" xfId="0" applyFont="1" applyFill="1" applyBorder="1" applyAlignment="1">
      <alignment horizontal="center"/>
    </xf>
    <xf numFmtId="49" fontId="1" fillId="0" borderId="0" xfId="0" applyNumberFormat="1" applyFont="1"/>
    <xf numFmtId="49" fontId="1" fillId="0" borderId="0" xfId="0" applyNumberFormat="1" applyFont="1" applyAlignment="1">
      <alignment horizontal="left"/>
    </xf>
    <xf numFmtId="0" fontId="0" fillId="0" borderId="0" xfId="0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0" xfId="0" applyAlignment="1">
      <alignment vertical="center"/>
    </xf>
    <xf numFmtId="0" fontId="1" fillId="0" borderId="0" xfId="0" applyFont="1" applyFill="1" applyAlignment="1">
      <alignment horizontal="left" vertical="center"/>
    </xf>
    <xf numFmtId="0" fontId="1" fillId="0" borderId="0" xfId="0" applyFont="1" applyFill="1" applyAlignment="1">
      <alignment horizontal="center" vertical="center"/>
    </xf>
    <xf numFmtId="0" fontId="0" fillId="0" borderId="0" xfId="0" applyFill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0" fillId="0" borderId="0" xfId="0" applyFill="1" applyAlignment="1">
      <alignment vertical="center"/>
    </xf>
    <xf numFmtId="49" fontId="8" fillId="0" borderId="0" xfId="0" applyNumberFormat="1" applyFont="1"/>
    <xf numFmtId="0" fontId="18" fillId="0" borderId="0" xfId="1" applyFont="1" applyFill="1" applyBorder="1"/>
    <xf numFmtId="0" fontId="19" fillId="0" borderId="0" xfId="1" applyNumberFormat="1" applyFont="1" applyFill="1" applyBorder="1" applyAlignment="1">
      <alignment vertical="top" wrapText="1" readingOrder="1"/>
    </xf>
    <xf numFmtId="0" fontId="19" fillId="0" borderId="0" xfId="1" applyNumberFormat="1" applyFont="1" applyFill="1" applyBorder="1" applyAlignment="1">
      <alignment horizontal="left" vertical="top" wrapText="1" readingOrder="1"/>
    </xf>
    <xf numFmtId="0" fontId="19" fillId="0" borderId="0" xfId="1" applyNumberFormat="1" applyFont="1" applyFill="1" applyBorder="1" applyAlignment="1">
      <alignment horizontal="center" vertical="top" wrapText="1" readingOrder="1"/>
    </xf>
    <xf numFmtId="0" fontId="20" fillId="0" borderId="0" xfId="1" applyNumberFormat="1" applyFont="1" applyFill="1" applyBorder="1" applyAlignment="1">
      <alignment horizontal="center" vertical="top" wrapText="1" readingOrder="1"/>
    </xf>
    <xf numFmtId="49" fontId="18" fillId="0" borderId="0" xfId="1" applyNumberFormat="1" applyFont="1" applyFill="1" applyBorder="1"/>
    <xf numFmtId="49" fontId="18" fillId="8" borderId="0" xfId="1" applyNumberFormat="1" applyFont="1" applyFill="1" applyBorder="1"/>
    <xf numFmtId="0" fontId="18" fillId="8" borderId="0" xfId="1" applyFont="1" applyFill="1" applyBorder="1"/>
    <xf numFmtId="0" fontId="17" fillId="8" borderId="0" xfId="1" applyFill="1"/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19" fillId="0" borderId="0" xfId="1" applyNumberFormat="1" applyFont="1" applyFill="1" applyBorder="1" applyAlignment="1">
      <alignment vertical="top" wrapText="1" readingOrder="1"/>
    </xf>
    <xf numFmtId="0" fontId="18" fillId="0" borderId="0" xfId="1" applyFont="1" applyFill="1" applyBorder="1"/>
    <xf numFmtId="0" fontId="19" fillId="0" borderId="0" xfId="1" applyNumberFormat="1" applyFont="1" applyFill="1" applyBorder="1" applyAlignment="1">
      <alignment horizontal="center" vertical="top" wrapText="1" readingOrder="1"/>
    </xf>
    <xf numFmtId="0" fontId="19" fillId="0" borderId="0" xfId="1" applyNumberFormat="1" applyFont="1" applyFill="1" applyBorder="1" applyAlignment="1">
      <alignment horizontal="right" vertical="top" wrapText="1" readingOrder="1"/>
    </xf>
    <xf numFmtId="0" fontId="20" fillId="0" borderId="0" xfId="1" applyNumberFormat="1" applyFont="1" applyFill="1" applyBorder="1" applyAlignment="1">
      <alignment horizontal="left" vertical="top" wrapText="1" readingOrder="1"/>
    </xf>
    <xf numFmtId="0" fontId="20" fillId="0" borderId="0" xfId="1" applyNumberFormat="1" applyFont="1" applyFill="1" applyBorder="1" applyAlignment="1">
      <alignment horizontal="center" vertical="top" wrapText="1" readingOrder="1"/>
    </xf>
    <xf numFmtId="0" fontId="21" fillId="0" borderId="0" xfId="1" applyNumberFormat="1" applyFont="1" applyFill="1" applyBorder="1" applyAlignment="1">
      <alignment vertical="top" wrapText="1" readingOrder="1"/>
    </xf>
    <xf numFmtId="0" fontId="19" fillId="0" borderId="0" xfId="1" applyNumberFormat="1" applyFont="1" applyFill="1" applyBorder="1" applyAlignment="1">
      <alignment horizontal="left" vertical="top" wrapText="1" readingOrder="1"/>
    </xf>
  </cellXfs>
  <cellStyles count="2">
    <cellStyle name="Normal" xfId="0" builtinId="0"/>
    <cellStyle name="Normal 2" xfId="1"/>
  </cellStyles>
  <dxfs count="43"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 patternType="none">
          <bgColor auto="1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 patternType="none">
          <bgColor auto="1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  <dxf>
      <fill>
        <patternFill>
          <bgColor rgb="FFFF99CC"/>
        </patternFill>
      </fill>
    </dxf>
    <dxf>
      <fill>
        <patternFill>
          <bgColor rgb="FF99CCFF"/>
        </patternFill>
      </fill>
    </dxf>
    <dxf>
      <fill>
        <patternFill>
          <bgColor rgb="FFFFFF99"/>
        </patternFill>
      </fill>
    </dxf>
  </dxfs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FFFF99"/>
      <color rgb="FF99CCFF"/>
      <color rgb="FFFF99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Relationship Id="rId27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1</xdr:col>
      <xdr:colOff>1111961</xdr:colOff>
      <xdr:row>0</xdr:row>
      <xdr:rowOff>1854200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1216736" cy="187325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0</xdr:row>
      <xdr:rowOff>0</xdr:rowOff>
    </xdr:from>
    <xdr:to>
      <xdr:col>0</xdr:col>
      <xdr:colOff>1129005</xdr:colOff>
      <xdr:row>0</xdr:row>
      <xdr:rowOff>1841500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605130" cy="193675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1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18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8.bin"/></Relationships>
</file>

<file path=xl/worksheets/_rels/sheet1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_rels/sheet2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42"/>
  <sheetViews>
    <sheetView workbookViewId="0">
      <pane xSplit="2" ySplit="2" topLeftCell="C9" activePane="bottomRight" state="frozen"/>
      <selection pane="topRight" activeCell="C1" sqref="C1"/>
      <selection pane="bottomLeft" activeCell="A3" sqref="A3"/>
      <selection pane="bottomRight" activeCell="Q25" sqref="Q25"/>
    </sheetView>
  </sheetViews>
  <sheetFormatPr defaultColWidth="8.875" defaultRowHeight="15.75" x14ac:dyDescent="0.25"/>
  <cols>
    <col min="1" max="1" width="20.125" customWidth="1"/>
    <col min="2" max="2" width="6.125" style="68" bestFit="1" customWidth="1"/>
    <col min="3" max="3" width="7.625" style="74" customWidth="1"/>
    <col min="4" max="10" width="7.625" style="69" customWidth="1"/>
    <col min="11" max="11" width="6.125" style="68" customWidth="1"/>
  </cols>
  <sheetData>
    <row r="1" spans="1:13" x14ac:dyDescent="0.25">
      <c r="A1" s="2"/>
      <c r="B1" s="67">
        <f>abbreviations!A32</f>
        <v>2015</v>
      </c>
      <c r="C1" s="70" t="s">
        <v>44</v>
      </c>
      <c r="D1" s="66"/>
      <c r="E1" s="66"/>
      <c r="F1" s="66"/>
      <c r="G1" s="66"/>
      <c r="H1" s="66"/>
      <c r="I1" s="66"/>
      <c r="J1" s="66"/>
      <c r="L1" s="25"/>
      <c r="M1" s="25"/>
    </row>
    <row r="2" spans="1:13" x14ac:dyDescent="0.25">
      <c r="A2" s="2" t="s">
        <v>1</v>
      </c>
      <c r="B2" s="67" t="s">
        <v>40</v>
      </c>
      <c r="C2" s="71" t="str">
        <f>abbreviations!A33</f>
        <v>Sham</v>
      </c>
      <c r="D2" s="67" t="str">
        <f>abbreviations!A34</f>
        <v>Soup</v>
      </c>
      <c r="E2" s="67" t="str">
        <f>abbreviations!A35</f>
        <v>Bed</v>
      </c>
      <c r="F2" s="67" t="str">
        <f>abbreviations!A36</f>
        <v>Rib</v>
      </c>
      <c r="G2" s="67" t="str">
        <f>abbreviations!A37</f>
        <v>Luti</v>
      </c>
      <c r="H2" s="67" t="str">
        <f>abbreviations!A38</f>
        <v>NH10</v>
      </c>
      <c r="I2" s="67" t="str">
        <f>abbreviations!A39</f>
        <v>MD</v>
      </c>
      <c r="J2" s="67" t="str">
        <f>abbreviations!A40</f>
        <v>WMHM</v>
      </c>
      <c r="K2" s="67" t="s">
        <v>41</v>
      </c>
    </row>
    <row r="3" spans="1:13" x14ac:dyDescent="0.25">
      <c r="A3" t="s">
        <v>206</v>
      </c>
      <c r="B3" s="68" t="s">
        <v>63</v>
      </c>
      <c r="C3" s="72">
        <v>10</v>
      </c>
      <c r="D3" s="72"/>
      <c r="E3" s="72">
        <v>10</v>
      </c>
      <c r="F3" s="72">
        <v>9</v>
      </c>
      <c r="G3" s="72">
        <v>8</v>
      </c>
      <c r="H3" s="72">
        <v>5</v>
      </c>
      <c r="I3" s="68">
        <v>10</v>
      </c>
      <c r="J3" s="68">
        <v>6</v>
      </c>
      <c r="K3" s="68">
        <v>58</v>
      </c>
    </row>
    <row r="4" spans="1:13" x14ac:dyDescent="0.25">
      <c r="A4" s="43" t="s">
        <v>200</v>
      </c>
      <c r="B4" s="73" t="s">
        <v>17</v>
      </c>
      <c r="C4" s="72"/>
      <c r="D4" s="72">
        <v>8</v>
      </c>
      <c r="E4" s="72"/>
      <c r="F4" s="72"/>
      <c r="G4" s="72">
        <v>9</v>
      </c>
      <c r="H4" s="72">
        <v>9</v>
      </c>
      <c r="I4" s="68">
        <v>9</v>
      </c>
      <c r="J4" s="68">
        <v>8</v>
      </c>
      <c r="K4" s="68">
        <v>43</v>
      </c>
    </row>
    <row r="5" spans="1:13" x14ac:dyDescent="0.25">
      <c r="A5" s="44" t="s">
        <v>72</v>
      </c>
      <c r="B5" s="73" t="s">
        <v>12</v>
      </c>
      <c r="C5" s="72">
        <v>7</v>
      </c>
      <c r="D5" s="72">
        <v>7</v>
      </c>
      <c r="E5" s="72">
        <v>9</v>
      </c>
      <c r="F5" s="72">
        <v>6</v>
      </c>
      <c r="G5" s="72">
        <v>5</v>
      </c>
      <c r="H5" s="72"/>
      <c r="I5" s="68"/>
      <c r="J5" s="68"/>
      <c r="K5" s="68">
        <v>34</v>
      </c>
    </row>
    <row r="6" spans="1:13" x14ac:dyDescent="0.25">
      <c r="A6" s="44" t="s">
        <v>204</v>
      </c>
      <c r="B6" s="68" t="s">
        <v>63</v>
      </c>
      <c r="C6" s="72">
        <v>9</v>
      </c>
      <c r="D6" s="72">
        <v>4</v>
      </c>
      <c r="E6" s="72">
        <v>8</v>
      </c>
      <c r="F6" s="72">
        <v>3</v>
      </c>
      <c r="G6" s="72">
        <v>1</v>
      </c>
      <c r="H6" s="72"/>
      <c r="I6" s="68">
        <v>5</v>
      </c>
      <c r="J6" s="68">
        <v>4</v>
      </c>
      <c r="K6" s="68">
        <v>34</v>
      </c>
    </row>
    <row r="7" spans="1:13" x14ac:dyDescent="0.25">
      <c r="A7" s="25" t="s">
        <v>1436</v>
      </c>
      <c r="B7" s="68" t="s">
        <v>63</v>
      </c>
      <c r="C7" s="72"/>
      <c r="D7" s="72"/>
      <c r="E7" s="72"/>
      <c r="F7" s="72"/>
      <c r="G7" s="72">
        <v>10</v>
      </c>
      <c r="H7" s="72">
        <v>10</v>
      </c>
      <c r="I7" s="68">
        <v>8</v>
      </c>
      <c r="J7" s="68"/>
      <c r="K7" s="68">
        <v>28</v>
      </c>
    </row>
    <row r="8" spans="1:13" x14ac:dyDescent="0.25">
      <c r="A8" t="s">
        <v>73</v>
      </c>
      <c r="B8" s="68" t="s">
        <v>12</v>
      </c>
      <c r="C8" s="72"/>
      <c r="D8" s="72"/>
      <c r="E8" s="72"/>
      <c r="F8" s="72"/>
      <c r="G8" s="72">
        <v>7</v>
      </c>
      <c r="H8" s="72">
        <v>8</v>
      </c>
      <c r="I8" s="68"/>
      <c r="J8" s="68">
        <v>9</v>
      </c>
      <c r="K8" s="68">
        <v>24</v>
      </c>
    </row>
    <row r="9" spans="1:13" x14ac:dyDescent="0.25">
      <c r="A9" s="43" t="s">
        <v>79</v>
      </c>
      <c r="B9" s="68" t="s">
        <v>12</v>
      </c>
      <c r="C9" s="72"/>
      <c r="D9" s="72"/>
      <c r="E9" s="72"/>
      <c r="F9" s="72"/>
      <c r="G9" s="72">
        <v>6</v>
      </c>
      <c r="H9" s="72">
        <v>7</v>
      </c>
      <c r="I9" s="68">
        <v>7</v>
      </c>
      <c r="J9" s="68"/>
      <c r="K9" s="68">
        <v>20</v>
      </c>
    </row>
    <row r="10" spans="1:13" x14ac:dyDescent="0.25">
      <c r="A10" s="44" t="s">
        <v>112</v>
      </c>
      <c r="B10" s="68" t="s">
        <v>63</v>
      </c>
      <c r="C10" s="72">
        <v>5</v>
      </c>
      <c r="D10" s="72"/>
      <c r="E10" s="72">
        <v>7</v>
      </c>
      <c r="F10" s="72"/>
      <c r="G10" s="72"/>
      <c r="H10" s="72">
        <v>2</v>
      </c>
      <c r="I10" s="68">
        <v>2</v>
      </c>
      <c r="J10" s="68">
        <v>2</v>
      </c>
      <c r="K10" s="68">
        <v>18</v>
      </c>
    </row>
    <row r="11" spans="1:13" x14ac:dyDescent="0.25">
      <c r="A11" s="25" t="s">
        <v>205</v>
      </c>
      <c r="B11" s="68" t="s">
        <v>63</v>
      </c>
      <c r="C11" s="72">
        <v>8</v>
      </c>
      <c r="D11" s="68">
        <v>3</v>
      </c>
      <c r="E11" s="68"/>
      <c r="F11" s="68"/>
      <c r="G11" s="68"/>
      <c r="H11" s="68"/>
      <c r="I11" s="68">
        <v>1</v>
      </c>
      <c r="J11" s="68">
        <v>5</v>
      </c>
      <c r="K11" s="68">
        <v>17</v>
      </c>
    </row>
    <row r="12" spans="1:13" x14ac:dyDescent="0.25">
      <c r="A12" s="44" t="s">
        <v>922</v>
      </c>
      <c r="B12" s="73" t="s">
        <v>17</v>
      </c>
      <c r="C12" s="72"/>
      <c r="D12" s="72"/>
      <c r="E12" s="72">
        <v>6</v>
      </c>
      <c r="F12" s="72"/>
      <c r="G12" s="72">
        <v>4</v>
      </c>
      <c r="H12" s="72">
        <v>4</v>
      </c>
      <c r="I12" s="68"/>
      <c r="J12" s="68">
        <v>3</v>
      </c>
      <c r="K12" s="68">
        <v>17</v>
      </c>
    </row>
    <row r="13" spans="1:13" x14ac:dyDescent="0.25">
      <c r="A13" s="44" t="s">
        <v>201</v>
      </c>
      <c r="B13" s="73" t="s">
        <v>17</v>
      </c>
      <c r="C13" s="72"/>
      <c r="D13" s="72">
        <v>6</v>
      </c>
      <c r="E13" s="72"/>
      <c r="F13" s="72">
        <v>4</v>
      </c>
      <c r="G13" s="72"/>
      <c r="H13" s="72"/>
      <c r="I13" s="68">
        <v>6</v>
      </c>
      <c r="J13" s="68"/>
      <c r="K13" s="68">
        <v>16</v>
      </c>
    </row>
    <row r="14" spans="1:13" x14ac:dyDescent="0.25">
      <c r="A14" t="s">
        <v>141</v>
      </c>
      <c r="B14" s="73" t="s">
        <v>12</v>
      </c>
      <c r="C14" s="72"/>
      <c r="D14" s="72"/>
      <c r="E14" s="72"/>
      <c r="F14" s="72">
        <v>10</v>
      </c>
      <c r="G14" s="72"/>
      <c r="H14" s="72"/>
      <c r="I14" s="68"/>
      <c r="J14" s="68"/>
      <c r="K14" s="68">
        <v>10</v>
      </c>
    </row>
    <row r="15" spans="1:13" x14ac:dyDescent="0.25">
      <c r="A15" t="s">
        <v>198</v>
      </c>
      <c r="B15" s="68" t="s">
        <v>17</v>
      </c>
      <c r="C15" s="72"/>
      <c r="D15" s="72">
        <v>10</v>
      </c>
      <c r="E15" s="72"/>
      <c r="F15" s="72"/>
      <c r="G15" s="72"/>
      <c r="H15" s="72"/>
      <c r="I15" s="68"/>
      <c r="J15" s="68"/>
      <c r="K15" s="68">
        <v>10</v>
      </c>
    </row>
    <row r="16" spans="1:13" x14ac:dyDescent="0.25">
      <c r="A16" s="44" t="s">
        <v>2311</v>
      </c>
      <c r="B16" s="68" t="s">
        <v>16</v>
      </c>
      <c r="C16" s="72"/>
      <c r="D16" s="72"/>
      <c r="E16" s="72"/>
      <c r="F16" s="72"/>
      <c r="G16" s="72"/>
      <c r="H16" s="72"/>
      <c r="I16" s="68"/>
      <c r="J16" s="68">
        <v>10</v>
      </c>
      <c r="K16" s="68">
        <v>10</v>
      </c>
    </row>
    <row r="17" spans="1:11" x14ac:dyDescent="0.25">
      <c r="A17" s="43" t="s">
        <v>199</v>
      </c>
      <c r="B17" s="68" t="s">
        <v>17</v>
      </c>
      <c r="C17" s="72"/>
      <c r="D17" s="72">
        <v>9</v>
      </c>
      <c r="E17" s="72"/>
      <c r="F17" s="72"/>
      <c r="G17" s="72"/>
      <c r="H17" s="72"/>
      <c r="I17" s="68"/>
      <c r="J17" s="68"/>
      <c r="K17" s="68">
        <v>9</v>
      </c>
    </row>
    <row r="18" spans="1:11" x14ac:dyDescent="0.25">
      <c r="A18" s="44" t="s">
        <v>959</v>
      </c>
      <c r="B18" s="68" t="s">
        <v>63</v>
      </c>
      <c r="C18" s="72"/>
      <c r="D18" s="72"/>
      <c r="E18" s="72">
        <v>5</v>
      </c>
      <c r="F18" s="72"/>
      <c r="G18" s="72"/>
      <c r="H18" s="72"/>
      <c r="I18" s="68">
        <v>3</v>
      </c>
      <c r="J18" s="68"/>
      <c r="K18" s="68">
        <v>8</v>
      </c>
    </row>
    <row r="19" spans="1:11" x14ac:dyDescent="0.25">
      <c r="A19" s="44" t="s">
        <v>1121</v>
      </c>
      <c r="B19" s="68" t="s">
        <v>190</v>
      </c>
      <c r="C19" s="72"/>
      <c r="D19" s="72"/>
      <c r="E19" s="72"/>
      <c r="F19" s="72">
        <v>8</v>
      </c>
      <c r="G19" s="72"/>
      <c r="H19" s="72"/>
      <c r="I19" s="68"/>
      <c r="J19" s="68"/>
      <c r="K19" s="68">
        <v>8</v>
      </c>
    </row>
    <row r="20" spans="1:11" x14ac:dyDescent="0.25">
      <c r="A20" t="s">
        <v>2314</v>
      </c>
      <c r="B20" s="68" t="s">
        <v>189</v>
      </c>
      <c r="C20" s="72"/>
      <c r="D20" s="68"/>
      <c r="E20" s="68"/>
      <c r="F20" s="68"/>
      <c r="G20" s="68"/>
      <c r="H20" s="68"/>
      <c r="I20" s="68"/>
      <c r="J20" s="68">
        <v>7</v>
      </c>
      <c r="K20" s="68">
        <v>7</v>
      </c>
    </row>
    <row r="21" spans="1:11" x14ac:dyDescent="0.25">
      <c r="A21" s="25" t="s">
        <v>1122</v>
      </c>
      <c r="B21" s="68" t="s">
        <v>190</v>
      </c>
      <c r="C21" s="72"/>
      <c r="D21" s="72"/>
      <c r="E21" s="72"/>
      <c r="F21" s="72">
        <v>7</v>
      </c>
      <c r="G21" s="72"/>
      <c r="H21" s="72"/>
      <c r="I21" s="68"/>
      <c r="J21" s="68"/>
      <c r="K21" s="68">
        <v>7</v>
      </c>
    </row>
    <row r="22" spans="1:11" x14ac:dyDescent="0.25">
      <c r="A22" s="25" t="s">
        <v>1087</v>
      </c>
      <c r="B22" s="68" t="s">
        <v>189</v>
      </c>
      <c r="C22" s="72">
        <v>6</v>
      </c>
      <c r="D22" s="72"/>
      <c r="E22" s="72"/>
      <c r="F22" s="72"/>
      <c r="G22" s="72"/>
      <c r="H22" s="72"/>
      <c r="I22" s="68"/>
      <c r="J22" s="68"/>
      <c r="K22" s="68">
        <v>6</v>
      </c>
    </row>
    <row r="23" spans="1:11" x14ac:dyDescent="0.25">
      <c r="A23" s="25" t="s">
        <v>1961</v>
      </c>
      <c r="B23" s="68" t="s">
        <v>17</v>
      </c>
      <c r="C23" s="72"/>
      <c r="D23" s="72"/>
      <c r="E23" s="72"/>
      <c r="F23" s="72"/>
      <c r="G23" s="72"/>
      <c r="H23" s="72">
        <v>6</v>
      </c>
      <c r="I23" s="68"/>
      <c r="J23" s="68"/>
      <c r="K23" s="68">
        <v>6</v>
      </c>
    </row>
    <row r="24" spans="1:11" x14ac:dyDescent="0.25">
      <c r="A24" s="25" t="s">
        <v>202</v>
      </c>
      <c r="B24" s="68" t="s">
        <v>17</v>
      </c>
      <c r="C24" s="72"/>
      <c r="D24" s="72">
        <v>5</v>
      </c>
      <c r="E24" s="72"/>
      <c r="F24" s="72"/>
      <c r="G24" s="72"/>
      <c r="H24" s="72"/>
      <c r="I24" s="68"/>
      <c r="J24" s="68"/>
      <c r="K24" s="68">
        <v>5</v>
      </c>
    </row>
    <row r="25" spans="1:11" x14ac:dyDescent="0.25">
      <c r="A25" s="25" t="s">
        <v>2012</v>
      </c>
      <c r="B25" s="68" t="s">
        <v>17</v>
      </c>
      <c r="C25" s="72"/>
      <c r="D25" s="72"/>
      <c r="E25" s="72"/>
      <c r="F25" s="72">
        <v>5</v>
      </c>
      <c r="G25" s="72"/>
      <c r="H25" s="72"/>
      <c r="I25" s="68"/>
      <c r="J25" s="68"/>
      <c r="K25" s="68">
        <v>5</v>
      </c>
    </row>
    <row r="26" spans="1:11" x14ac:dyDescent="0.25">
      <c r="A26" s="25" t="s">
        <v>71</v>
      </c>
      <c r="B26" s="68" t="s">
        <v>12</v>
      </c>
      <c r="C26" s="72">
        <v>4</v>
      </c>
      <c r="D26" s="72"/>
      <c r="E26" s="72"/>
      <c r="F26" s="72"/>
      <c r="G26" s="72"/>
      <c r="H26" s="72"/>
      <c r="I26" s="68"/>
      <c r="J26" s="68"/>
      <c r="K26" s="68">
        <v>4</v>
      </c>
    </row>
    <row r="27" spans="1:11" x14ac:dyDescent="0.25">
      <c r="A27" s="25" t="s">
        <v>2005</v>
      </c>
      <c r="B27" s="68" t="s">
        <v>12</v>
      </c>
      <c r="C27" s="72"/>
      <c r="D27" s="72"/>
      <c r="E27" s="72"/>
      <c r="F27" s="72"/>
      <c r="G27" s="72"/>
      <c r="H27" s="72"/>
      <c r="I27" s="68">
        <v>4</v>
      </c>
      <c r="J27" s="68"/>
      <c r="K27" s="68">
        <v>4</v>
      </c>
    </row>
    <row r="28" spans="1:11" x14ac:dyDescent="0.25">
      <c r="A28" t="s">
        <v>234</v>
      </c>
      <c r="B28" s="68" t="s">
        <v>13</v>
      </c>
      <c r="C28" s="72"/>
      <c r="D28" s="68"/>
      <c r="E28" s="68">
        <v>4</v>
      </c>
      <c r="F28" s="68"/>
      <c r="G28" s="68"/>
      <c r="H28" s="68"/>
      <c r="I28" s="68"/>
      <c r="J28" s="68"/>
      <c r="K28" s="68">
        <v>4</v>
      </c>
    </row>
    <row r="29" spans="1:11" x14ac:dyDescent="0.25">
      <c r="A29" t="s">
        <v>2019</v>
      </c>
      <c r="B29" s="68" t="s">
        <v>63</v>
      </c>
      <c r="C29" s="72">
        <v>3</v>
      </c>
      <c r="D29" s="68"/>
      <c r="E29" s="68"/>
      <c r="F29" s="68"/>
      <c r="G29" s="68"/>
      <c r="H29" s="68"/>
      <c r="I29" s="68"/>
      <c r="J29" s="68"/>
      <c r="K29" s="68">
        <v>3</v>
      </c>
    </row>
    <row r="30" spans="1:11" x14ac:dyDescent="0.25">
      <c r="A30" t="s">
        <v>1931</v>
      </c>
      <c r="B30" s="68" t="s">
        <v>17</v>
      </c>
      <c r="C30" s="72"/>
      <c r="D30" s="68"/>
      <c r="E30" s="68"/>
      <c r="F30" s="68"/>
      <c r="G30" s="68"/>
      <c r="H30" s="68">
        <v>3</v>
      </c>
      <c r="I30" s="68"/>
      <c r="J30" s="68"/>
      <c r="K30" s="68">
        <v>3</v>
      </c>
    </row>
    <row r="31" spans="1:11" x14ac:dyDescent="0.25">
      <c r="A31" t="s">
        <v>99</v>
      </c>
      <c r="B31" s="68" t="s">
        <v>17</v>
      </c>
      <c r="C31" s="72"/>
      <c r="D31" s="68"/>
      <c r="E31" s="68">
        <v>3</v>
      </c>
      <c r="F31" s="68"/>
      <c r="G31" s="68"/>
      <c r="H31" s="68"/>
      <c r="I31" s="68"/>
      <c r="J31" s="68"/>
      <c r="K31" s="68">
        <v>3</v>
      </c>
    </row>
    <row r="32" spans="1:11" x14ac:dyDescent="0.25">
      <c r="A32" t="s">
        <v>1437</v>
      </c>
      <c r="B32" s="68" t="s">
        <v>189</v>
      </c>
      <c r="C32" s="72"/>
      <c r="D32" s="68"/>
      <c r="E32" s="68"/>
      <c r="F32" s="68"/>
      <c r="G32" s="68">
        <v>3</v>
      </c>
      <c r="H32" s="68"/>
      <c r="I32" s="68"/>
      <c r="J32" s="68"/>
      <c r="K32" s="68">
        <v>3</v>
      </c>
    </row>
    <row r="33" spans="1:11" x14ac:dyDescent="0.25">
      <c r="A33" t="s">
        <v>203</v>
      </c>
      <c r="B33" s="68" t="s">
        <v>12</v>
      </c>
      <c r="C33" s="72"/>
      <c r="D33" s="68">
        <v>2</v>
      </c>
      <c r="E33" s="68"/>
      <c r="F33" s="68"/>
      <c r="G33" s="68"/>
      <c r="H33" s="68"/>
      <c r="I33" s="68"/>
      <c r="J33" s="68"/>
      <c r="K33" s="68">
        <v>2</v>
      </c>
    </row>
    <row r="34" spans="1:11" x14ac:dyDescent="0.25">
      <c r="A34" t="s">
        <v>1106</v>
      </c>
      <c r="B34" s="68" t="s">
        <v>12</v>
      </c>
      <c r="C34" s="72"/>
      <c r="D34" s="68"/>
      <c r="E34" s="68"/>
      <c r="F34" s="68">
        <v>2</v>
      </c>
      <c r="G34" s="68"/>
      <c r="H34" s="68"/>
      <c r="I34" s="68"/>
      <c r="J34" s="68"/>
      <c r="K34" s="68">
        <v>2</v>
      </c>
    </row>
    <row r="35" spans="1:11" x14ac:dyDescent="0.25">
      <c r="A35" t="s">
        <v>1088</v>
      </c>
      <c r="B35" s="68" t="s">
        <v>63</v>
      </c>
      <c r="C35" s="72">
        <v>2</v>
      </c>
      <c r="D35" s="68"/>
      <c r="E35" s="68"/>
      <c r="F35" s="68"/>
      <c r="G35" s="68"/>
      <c r="H35" s="68"/>
      <c r="I35" s="68"/>
      <c r="J35" s="68"/>
      <c r="K35" s="68">
        <v>2</v>
      </c>
    </row>
    <row r="36" spans="1:11" x14ac:dyDescent="0.25">
      <c r="A36" t="s">
        <v>293</v>
      </c>
      <c r="B36" s="68" t="s">
        <v>63</v>
      </c>
      <c r="C36" s="72"/>
      <c r="D36" s="68"/>
      <c r="E36" s="68">
        <v>2</v>
      </c>
      <c r="F36" s="68"/>
      <c r="G36" s="68"/>
      <c r="H36" s="68"/>
      <c r="I36" s="68"/>
      <c r="J36" s="68"/>
      <c r="K36" s="68">
        <v>2</v>
      </c>
    </row>
    <row r="37" spans="1:11" x14ac:dyDescent="0.25">
      <c r="A37" t="s">
        <v>1438</v>
      </c>
      <c r="B37" s="68" t="s">
        <v>17</v>
      </c>
      <c r="C37" s="72"/>
      <c r="D37" s="68"/>
      <c r="E37" s="68"/>
      <c r="F37" s="68"/>
      <c r="G37" s="68">
        <v>2</v>
      </c>
      <c r="H37" s="68"/>
      <c r="I37" s="68"/>
      <c r="J37" s="68"/>
      <c r="K37" s="68">
        <v>2</v>
      </c>
    </row>
    <row r="38" spans="1:11" x14ac:dyDescent="0.25">
      <c r="A38" t="s">
        <v>215</v>
      </c>
      <c r="B38" s="68" t="s">
        <v>17</v>
      </c>
      <c r="C38" s="72"/>
      <c r="D38" s="68"/>
      <c r="E38" s="68">
        <v>1</v>
      </c>
      <c r="F38" s="68"/>
      <c r="G38" s="68"/>
      <c r="H38" s="68"/>
      <c r="I38" s="68"/>
      <c r="J38" s="68"/>
      <c r="K38" s="68">
        <v>1</v>
      </c>
    </row>
    <row r="39" spans="1:11" s="68" customFormat="1" x14ac:dyDescent="0.25">
      <c r="A39" s="66" t="s">
        <v>1790</v>
      </c>
      <c r="B39" s="68" t="s">
        <v>63</v>
      </c>
      <c r="C39" s="72"/>
      <c r="H39" s="68">
        <v>1</v>
      </c>
      <c r="K39" s="68">
        <v>1</v>
      </c>
    </row>
    <row r="40" spans="1:11" s="68" customFormat="1" x14ac:dyDescent="0.25">
      <c r="A40" s="66" t="s">
        <v>1094</v>
      </c>
      <c r="B40" s="68" t="s">
        <v>17</v>
      </c>
      <c r="C40" s="72"/>
      <c r="F40" s="68">
        <v>1</v>
      </c>
      <c r="K40" s="68">
        <v>1</v>
      </c>
    </row>
    <row r="41" spans="1:11" s="68" customFormat="1" x14ac:dyDescent="0.25">
      <c r="A41" s="66" t="s">
        <v>2345</v>
      </c>
      <c r="B41" s="68" t="s">
        <v>63</v>
      </c>
      <c r="C41" s="72"/>
      <c r="J41" s="68">
        <v>1</v>
      </c>
      <c r="K41" s="68">
        <v>1</v>
      </c>
    </row>
    <row r="42" spans="1:11" s="68" customFormat="1" x14ac:dyDescent="0.25">
      <c r="A42" s="66" t="s">
        <v>207</v>
      </c>
      <c r="B42" s="68" t="s">
        <v>63</v>
      </c>
      <c r="C42" s="72">
        <v>1</v>
      </c>
      <c r="K42" s="68">
        <v>1</v>
      </c>
    </row>
  </sheetData>
  <sortState ref="A3:K38">
    <sortCondition descending="1" ref="K2"/>
  </sortState>
  <phoneticPr fontId="9" type="noConversion"/>
  <printOptions horizontalCentered="1" verticalCentered="1"/>
  <pageMargins left="0.75" right="0.75" top="0.25" bottom="0.25" header="0.5" footer="0.5"/>
  <pageSetup orientation="portrait"/>
  <headerFooter alignWithMargins="0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103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O9" sqref="O9"/>
    </sheetView>
  </sheetViews>
  <sheetFormatPr defaultColWidth="11" defaultRowHeight="15.75" x14ac:dyDescent="0.25"/>
  <cols>
    <col min="1" max="1" width="7.5" customWidth="1"/>
    <col min="2" max="2" width="22.625" customWidth="1"/>
    <col min="3" max="10" width="7.625" style="8" customWidth="1"/>
    <col min="11" max="11" width="6.625" style="1" customWidth="1"/>
    <col min="12" max="12" width="38.625" customWidth="1"/>
  </cols>
  <sheetData>
    <row r="1" spans="1:12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16" t="str">
        <f>abbreviations!A34</f>
        <v>Soup</v>
      </c>
      <c r="E1" s="16" t="str">
        <f>abbreviations!A35</f>
        <v>Bed</v>
      </c>
      <c r="F1" s="16" t="s">
        <v>171</v>
      </c>
      <c r="G1" s="16" t="str">
        <f>abbreviations!A37</f>
        <v>Luti</v>
      </c>
      <c r="H1" s="16" t="str">
        <f>abbreviations!A38</f>
        <v>NH10</v>
      </c>
      <c r="I1" s="16" t="str">
        <f>abbreviations!A39</f>
        <v>MD</v>
      </c>
      <c r="J1" s="16" t="str">
        <f>abbreviations!A40</f>
        <v>WMHM</v>
      </c>
      <c r="K1" s="3">
        <f>abbreviations!A32</f>
        <v>2015</v>
      </c>
      <c r="L1" s="20" t="s">
        <v>60</v>
      </c>
    </row>
    <row r="2" spans="1:12" x14ac:dyDescent="0.25">
      <c r="A2" t="s">
        <v>1999</v>
      </c>
      <c r="B2" t="s">
        <v>2000</v>
      </c>
      <c r="D2" s="1"/>
      <c r="E2" s="1"/>
      <c r="F2" s="1">
        <v>4</v>
      </c>
      <c r="G2" s="1"/>
      <c r="H2" s="1"/>
      <c r="I2" s="1"/>
      <c r="J2" s="1"/>
      <c r="K2" s="1">
        <v>4</v>
      </c>
      <c r="L2" s="35" t="str">
        <f>IF(K2=0," - ",IF(K2=abbreviations!C$19,"1st in division"," - "))</f>
        <v xml:space="preserve"> - </v>
      </c>
    </row>
    <row r="3" spans="1:12" x14ac:dyDescent="0.25">
      <c r="A3" t="s">
        <v>1999</v>
      </c>
      <c r="B3" t="s">
        <v>1024</v>
      </c>
      <c r="D3" s="1"/>
      <c r="E3" s="1">
        <v>5</v>
      </c>
      <c r="F3" s="1">
        <v>1</v>
      </c>
      <c r="G3" s="1"/>
      <c r="H3" s="1">
        <v>4</v>
      </c>
      <c r="I3" s="1">
        <v>3</v>
      </c>
      <c r="J3" s="1">
        <v>4</v>
      </c>
      <c r="K3" s="1">
        <v>17</v>
      </c>
      <c r="L3" s="35" t="str">
        <f>IF(K3=0," - ",IF(K3=abbreviations!C$19,"1st in division"," - "))</f>
        <v xml:space="preserve"> - </v>
      </c>
    </row>
    <row r="4" spans="1:12" x14ac:dyDescent="0.25">
      <c r="A4" t="s">
        <v>1999</v>
      </c>
      <c r="B4" t="s">
        <v>71</v>
      </c>
      <c r="C4" s="8">
        <v>8</v>
      </c>
      <c r="D4" s="1"/>
      <c r="E4" s="1"/>
      <c r="F4" s="1"/>
      <c r="G4" s="1">
        <v>1</v>
      </c>
      <c r="H4" s="1"/>
      <c r="I4" s="1"/>
      <c r="J4" s="1"/>
      <c r="K4" s="1">
        <v>9</v>
      </c>
      <c r="L4" s="35" t="str">
        <f>IF(K4=0," - ",IF(K4=abbreviations!C$19,"1st in division"," - "))</f>
        <v xml:space="preserve"> - </v>
      </c>
    </row>
    <row r="5" spans="1:12" x14ac:dyDescent="0.25">
      <c r="A5" t="s">
        <v>1999</v>
      </c>
      <c r="B5" t="s">
        <v>1104</v>
      </c>
      <c r="D5" s="1"/>
      <c r="E5" s="1"/>
      <c r="F5" s="1">
        <v>3</v>
      </c>
      <c r="G5" s="1"/>
      <c r="H5" s="1">
        <v>6</v>
      </c>
      <c r="I5" s="1">
        <v>5</v>
      </c>
      <c r="J5" s="1"/>
      <c r="K5" s="1">
        <v>14</v>
      </c>
      <c r="L5" s="35" t="str">
        <f>IF(K5=0," - ",IF(K5=abbreviations!C$19,"1st in division"," - "))</f>
        <v xml:space="preserve"> - </v>
      </c>
    </row>
    <row r="6" spans="1:12" x14ac:dyDescent="0.25">
      <c r="A6" t="s">
        <v>1999</v>
      </c>
      <c r="B6" t="s">
        <v>2323</v>
      </c>
      <c r="D6" s="1"/>
      <c r="E6" s="1"/>
      <c r="F6" s="1"/>
      <c r="G6" s="1"/>
      <c r="H6" s="1"/>
      <c r="I6" s="1"/>
      <c r="J6" s="1">
        <v>5</v>
      </c>
      <c r="K6" s="1">
        <v>5</v>
      </c>
      <c r="L6" s="35"/>
    </row>
    <row r="7" spans="1:12" ht="6" customHeight="1" x14ac:dyDescent="0.25">
      <c r="D7" s="1"/>
      <c r="E7" s="1"/>
      <c r="F7" s="1"/>
      <c r="G7" s="1"/>
      <c r="H7" s="1"/>
      <c r="J7" s="1"/>
    </row>
    <row r="8" spans="1:12" ht="16.5" thickBot="1" x14ac:dyDescent="0.3">
      <c r="A8" s="4" t="s">
        <v>1999</v>
      </c>
      <c r="B8" s="5" t="s">
        <v>2</v>
      </c>
      <c r="C8" s="9">
        <v>8</v>
      </c>
      <c r="D8" s="6"/>
      <c r="E8" s="6">
        <v>5</v>
      </c>
      <c r="F8" s="6">
        <v>8</v>
      </c>
      <c r="G8" s="6">
        <v>1</v>
      </c>
      <c r="H8" s="6">
        <v>10</v>
      </c>
      <c r="I8" s="9">
        <v>8</v>
      </c>
      <c r="J8" s="6">
        <v>9</v>
      </c>
      <c r="K8" s="6">
        <v>49</v>
      </c>
      <c r="L8" s="28" t="str">
        <f>IF(SUM(C8:J8)=K8," ","error:  column and row totals unequal")</f>
        <v xml:space="preserve"> </v>
      </c>
    </row>
    <row r="9" spans="1:12" x14ac:dyDescent="0.25">
      <c r="A9" t="s">
        <v>55</v>
      </c>
      <c r="B9" t="s">
        <v>2001</v>
      </c>
      <c r="D9" s="1"/>
      <c r="E9" s="1"/>
      <c r="F9" s="1"/>
      <c r="G9" s="1"/>
      <c r="H9" s="1"/>
      <c r="I9" s="8">
        <v>8</v>
      </c>
      <c r="J9" s="1"/>
      <c r="K9" s="1">
        <v>8</v>
      </c>
      <c r="L9" s="35" t="str">
        <f>IF(K9=0," - ",IF(K9=abbreviations!C$20,"1st in division"," - "))</f>
        <v xml:space="preserve"> - </v>
      </c>
    </row>
    <row r="10" spans="1:12" x14ac:dyDescent="0.25">
      <c r="A10" t="s">
        <v>55</v>
      </c>
      <c r="B10" t="s">
        <v>85</v>
      </c>
      <c r="D10" s="1"/>
      <c r="E10" s="1">
        <v>9</v>
      </c>
      <c r="F10" s="1">
        <v>6</v>
      </c>
      <c r="G10" s="1">
        <v>8</v>
      </c>
      <c r="H10" s="1"/>
      <c r="J10" s="1"/>
      <c r="K10" s="1">
        <v>23</v>
      </c>
      <c r="L10" s="35" t="str">
        <f>IF(K10=0," - ",IF(K10=abbreviations!C$20,"1st in division"," - "))</f>
        <v xml:space="preserve"> - </v>
      </c>
    </row>
    <row r="11" spans="1:12" x14ac:dyDescent="0.25">
      <c r="A11" t="s">
        <v>55</v>
      </c>
      <c r="B11" t="s">
        <v>139</v>
      </c>
      <c r="C11" s="8">
        <v>1</v>
      </c>
      <c r="D11" s="1">
        <v>3</v>
      </c>
      <c r="E11" s="1">
        <v>4</v>
      </c>
      <c r="F11" s="1"/>
      <c r="G11" s="1"/>
      <c r="H11" s="1"/>
      <c r="J11" s="1"/>
      <c r="K11" s="1">
        <v>8</v>
      </c>
      <c r="L11" s="35" t="str">
        <f>IF(K11=0," - ",IF(K11=abbreviations!C$20,"1st in division"," - "))</f>
        <v xml:space="preserve"> - </v>
      </c>
    </row>
    <row r="12" spans="1:12" x14ac:dyDescent="0.25">
      <c r="A12" t="s">
        <v>55</v>
      </c>
      <c r="B12" t="s">
        <v>141</v>
      </c>
      <c r="D12" s="1"/>
      <c r="E12" s="1"/>
      <c r="F12" s="1">
        <v>10</v>
      </c>
      <c r="G12" s="1"/>
      <c r="H12" s="1"/>
      <c r="J12" s="1"/>
      <c r="K12" s="1">
        <v>10</v>
      </c>
      <c r="L12" s="35" t="str">
        <f>IF(K12=0," - ",IF(K12=abbreviations!C$20,"1st in division"," - "))</f>
        <v xml:space="preserve"> - </v>
      </c>
    </row>
    <row r="13" spans="1:12" x14ac:dyDescent="0.25">
      <c r="A13" t="s">
        <v>55</v>
      </c>
      <c r="B13" t="s">
        <v>1192</v>
      </c>
      <c r="D13" s="1"/>
      <c r="E13" s="1"/>
      <c r="F13" s="1"/>
      <c r="G13" s="1">
        <v>5</v>
      </c>
      <c r="H13" s="1"/>
      <c r="J13" s="1"/>
      <c r="K13" s="1">
        <v>5</v>
      </c>
      <c r="L13" s="35" t="str">
        <f>IF(K13=0," - ",IF(K13=abbreviations!C$20,"1st in division"," - "))</f>
        <v xml:space="preserve"> - </v>
      </c>
    </row>
    <row r="14" spans="1:12" x14ac:dyDescent="0.25">
      <c r="A14" t="s">
        <v>55</v>
      </c>
      <c r="B14" t="s">
        <v>2002</v>
      </c>
      <c r="D14" s="1"/>
      <c r="E14" s="1"/>
      <c r="F14" s="1"/>
      <c r="G14" s="1"/>
      <c r="H14" s="1"/>
      <c r="I14" s="8">
        <v>4</v>
      </c>
      <c r="J14" s="1"/>
      <c r="K14" s="1">
        <v>4</v>
      </c>
      <c r="L14" s="35" t="str">
        <f>IF(K14=0," - ",IF(K14=abbreviations!C$20,"1st in division"," - "))</f>
        <v xml:space="preserve"> - </v>
      </c>
    </row>
    <row r="15" spans="1:12" x14ac:dyDescent="0.25">
      <c r="A15" t="s">
        <v>55</v>
      </c>
      <c r="B15" t="s">
        <v>243</v>
      </c>
      <c r="C15" s="8">
        <v>4</v>
      </c>
      <c r="D15" s="1">
        <v>5</v>
      </c>
      <c r="E15" s="1">
        <v>5</v>
      </c>
      <c r="F15" s="1">
        <v>5</v>
      </c>
      <c r="G15" s="1">
        <v>6</v>
      </c>
      <c r="H15" s="1">
        <v>7</v>
      </c>
      <c r="I15" s="8">
        <v>7</v>
      </c>
      <c r="J15" s="1">
        <v>4</v>
      </c>
      <c r="K15" s="1">
        <v>43</v>
      </c>
      <c r="L15" s="35" t="str">
        <f>IF(K15=0," - ",IF(K15=abbreviations!C$20,"1st in division"," - "))</f>
        <v xml:space="preserve"> - </v>
      </c>
    </row>
    <row r="16" spans="1:12" x14ac:dyDescent="0.25">
      <c r="A16" t="s">
        <v>55</v>
      </c>
      <c r="B16" t="s">
        <v>75</v>
      </c>
      <c r="C16" s="8">
        <v>8</v>
      </c>
      <c r="D16" s="1"/>
      <c r="E16" s="1"/>
      <c r="F16" s="1"/>
      <c r="G16" s="1"/>
      <c r="H16" s="1"/>
      <c r="J16" s="1"/>
      <c r="K16" s="1">
        <v>8</v>
      </c>
      <c r="L16" s="35" t="str">
        <f>IF(K16=0," - ",IF(K16=abbreviations!C$20,"1st in division"," - "))</f>
        <v xml:space="preserve"> - </v>
      </c>
    </row>
    <row r="17" spans="1:12" ht="6" customHeight="1" x14ac:dyDescent="0.25">
      <c r="D17" s="1"/>
      <c r="E17" s="1"/>
      <c r="F17" s="1"/>
      <c r="G17" s="1"/>
      <c r="H17" s="1"/>
      <c r="J17" s="1"/>
      <c r="L17" s="13"/>
    </row>
    <row r="18" spans="1:12" ht="16.5" thickBot="1" x14ac:dyDescent="0.3">
      <c r="A18" s="4" t="s">
        <v>55</v>
      </c>
      <c r="B18" s="5" t="s">
        <v>2</v>
      </c>
      <c r="C18" s="9">
        <v>13</v>
      </c>
      <c r="D18" s="6">
        <v>8</v>
      </c>
      <c r="E18" s="6">
        <v>18</v>
      </c>
      <c r="F18" s="6">
        <v>21</v>
      </c>
      <c r="G18" s="6">
        <v>19</v>
      </c>
      <c r="H18" s="6">
        <v>7</v>
      </c>
      <c r="I18" s="6">
        <v>19</v>
      </c>
      <c r="J18" s="6">
        <v>4</v>
      </c>
      <c r="K18" s="6">
        <v>109</v>
      </c>
      <c r="L18" s="28" t="str">
        <f>IF(SUM(C18:J18)=K18," ","error:  column and row totals unequal")</f>
        <v xml:space="preserve"> </v>
      </c>
    </row>
    <row r="19" spans="1:12" x14ac:dyDescent="0.25">
      <c r="A19" t="s">
        <v>3</v>
      </c>
      <c r="B19" t="s">
        <v>1090</v>
      </c>
      <c r="J19" s="8">
        <v>1</v>
      </c>
      <c r="K19" s="1">
        <v>1</v>
      </c>
      <c r="L19" s="35" t="str">
        <f>IF(K19=0," - ",IF(K19=abbreviations!C$21,"1st in division"," - "))</f>
        <v xml:space="preserve"> - </v>
      </c>
    </row>
    <row r="20" spans="1:12" x14ac:dyDescent="0.25">
      <c r="A20" t="s">
        <v>3</v>
      </c>
      <c r="B20" t="s">
        <v>134</v>
      </c>
      <c r="D20" s="8">
        <v>3</v>
      </c>
      <c r="E20" s="8">
        <v>6</v>
      </c>
      <c r="G20" s="8">
        <v>1</v>
      </c>
      <c r="H20" s="8">
        <v>5</v>
      </c>
      <c r="K20" s="1">
        <v>15</v>
      </c>
      <c r="L20" s="35" t="str">
        <f>IF(K20=0," - ",IF(K20=abbreviations!C$21,"1st in division"," - "))</f>
        <v xml:space="preserve"> - </v>
      </c>
    </row>
    <row r="21" spans="1:12" x14ac:dyDescent="0.25">
      <c r="A21" t="s">
        <v>3</v>
      </c>
      <c r="B21" t="s">
        <v>244</v>
      </c>
      <c r="D21" s="8">
        <v>2</v>
      </c>
      <c r="I21" s="8">
        <v>4</v>
      </c>
      <c r="K21" s="1">
        <v>6</v>
      </c>
      <c r="L21" s="35" t="str">
        <f>IF(K21=0," - ",IF(K21=abbreviations!C$21,"1st in division"," - "))</f>
        <v xml:space="preserve"> - </v>
      </c>
    </row>
    <row r="22" spans="1:12" x14ac:dyDescent="0.25">
      <c r="A22" t="s">
        <v>3</v>
      </c>
      <c r="B22" t="s">
        <v>255</v>
      </c>
      <c r="C22" s="8">
        <v>3</v>
      </c>
      <c r="I22" s="8">
        <v>3</v>
      </c>
      <c r="J22" s="8">
        <v>2</v>
      </c>
      <c r="K22" s="1">
        <v>8</v>
      </c>
      <c r="L22" s="35" t="str">
        <f>IF(K22=0," - ",IF(K22=abbreviations!C$21,"1st in division"," - "))</f>
        <v xml:space="preserve"> - </v>
      </c>
    </row>
    <row r="23" spans="1:12" x14ac:dyDescent="0.25">
      <c r="A23" t="s">
        <v>3</v>
      </c>
      <c r="B23" t="s">
        <v>2003</v>
      </c>
      <c r="H23" s="8">
        <v>6</v>
      </c>
      <c r="K23" s="1">
        <v>6</v>
      </c>
      <c r="L23" s="35" t="str">
        <f>IF(K23=0," - ",IF(K23=abbreviations!C$21,"1st in division"," - "))</f>
        <v xml:space="preserve"> - </v>
      </c>
    </row>
    <row r="24" spans="1:12" x14ac:dyDescent="0.25">
      <c r="A24" t="s">
        <v>3</v>
      </c>
      <c r="B24" t="s">
        <v>1105</v>
      </c>
      <c r="C24" s="8">
        <v>5</v>
      </c>
      <c r="D24" s="8">
        <v>4</v>
      </c>
      <c r="F24" s="8">
        <v>5</v>
      </c>
      <c r="H24" s="8">
        <v>3</v>
      </c>
      <c r="I24" s="8">
        <v>6</v>
      </c>
      <c r="K24" s="1">
        <v>23</v>
      </c>
      <c r="L24" s="35" t="str">
        <f>IF(K24=0," - ",IF(K24=abbreviations!C$21,"1st in division"," - "))</f>
        <v xml:space="preserve"> - </v>
      </c>
    </row>
    <row r="25" spans="1:12" x14ac:dyDescent="0.25">
      <c r="A25" t="s">
        <v>3</v>
      </c>
      <c r="B25" t="s">
        <v>1106</v>
      </c>
      <c r="F25" s="8">
        <v>10</v>
      </c>
      <c r="G25" s="8">
        <v>8</v>
      </c>
      <c r="K25" s="1">
        <v>18</v>
      </c>
      <c r="L25" s="35" t="str">
        <f>IF(K25=0," - ",IF(K25=abbreviations!C$21,"1st in division"," - "))</f>
        <v xml:space="preserve"> - </v>
      </c>
    </row>
    <row r="26" spans="1:12" x14ac:dyDescent="0.25">
      <c r="A26" t="s">
        <v>3</v>
      </c>
      <c r="B26" t="s">
        <v>945</v>
      </c>
      <c r="C26" s="8">
        <v>4</v>
      </c>
      <c r="E26" s="8">
        <v>5</v>
      </c>
      <c r="F26" s="8">
        <v>2</v>
      </c>
      <c r="K26" s="1">
        <v>11</v>
      </c>
      <c r="L26" s="35"/>
    </row>
    <row r="27" spans="1:12" ht="6" customHeight="1" x14ac:dyDescent="0.25">
      <c r="D27" s="1"/>
      <c r="E27" s="1"/>
      <c r="F27" s="1"/>
      <c r="G27" s="1"/>
      <c r="H27" s="1"/>
      <c r="J27" s="1"/>
      <c r="L27" s="35"/>
    </row>
    <row r="28" spans="1:12" ht="16.5" thickBot="1" x14ac:dyDescent="0.3">
      <c r="A28" s="4" t="s">
        <v>3</v>
      </c>
      <c r="B28" s="5" t="s">
        <v>2</v>
      </c>
      <c r="C28" s="9">
        <v>12</v>
      </c>
      <c r="D28" s="6">
        <v>9</v>
      </c>
      <c r="E28" s="6">
        <v>11</v>
      </c>
      <c r="F28" s="6">
        <v>17</v>
      </c>
      <c r="G28" s="6">
        <v>9</v>
      </c>
      <c r="H28" s="6">
        <v>9</v>
      </c>
      <c r="I28" s="9">
        <v>13</v>
      </c>
      <c r="J28" s="6">
        <v>3</v>
      </c>
      <c r="K28" s="6">
        <v>83</v>
      </c>
      <c r="L28" s="28" t="str">
        <f>IF(SUM(C28:J28)=K28," ","error:  column and row totals unequal")</f>
        <v xml:space="preserve"> </v>
      </c>
    </row>
    <row r="29" spans="1:12" x14ac:dyDescent="0.25">
      <c r="A29" s="31" t="s">
        <v>4</v>
      </c>
      <c r="B29" s="34" t="s">
        <v>82</v>
      </c>
      <c r="C29" s="29">
        <v>5</v>
      </c>
      <c r="D29" s="18"/>
      <c r="E29" s="18">
        <v>7</v>
      </c>
      <c r="F29" s="18"/>
      <c r="G29" s="18"/>
      <c r="H29" s="18"/>
      <c r="I29" s="29"/>
      <c r="J29" s="18"/>
      <c r="K29" s="18">
        <v>12</v>
      </c>
      <c r="L29" s="35" t="str">
        <f>IF(K29=0," - ",IF(K29=abbreviations!C$22,"1st in division"," - "))</f>
        <v xml:space="preserve"> - </v>
      </c>
    </row>
    <row r="30" spans="1:12" x14ac:dyDescent="0.25">
      <c r="A30" t="s">
        <v>4</v>
      </c>
      <c r="B30" t="s">
        <v>134</v>
      </c>
      <c r="H30" s="8">
        <v>5</v>
      </c>
      <c r="K30" s="1">
        <v>5</v>
      </c>
      <c r="L30" s="35" t="str">
        <f>IF(K30=0," - ",IF(K30=abbreviations!C$22,"1st in division"," - "))</f>
        <v xml:space="preserve"> - </v>
      </c>
    </row>
    <row r="31" spans="1:12" x14ac:dyDescent="0.25">
      <c r="A31" t="s">
        <v>4</v>
      </c>
      <c r="B31" s="43" t="s">
        <v>73</v>
      </c>
      <c r="G31" s="8">
        <v>7</v>
      </c>
      <c r="H31" s="8">
        <v>9</v>
      </c>
      <c r="J31" s="8">
        <v>9</v>
      </c>
      <c r="K31" s="1">
        <v>25</v>
      </c>
      <c r="L31" s="35" t="str">
        <f>IF(K31=0," - ",IF(K31=abbreviations!C$22,"1st in division"," - "))</f>
        <v xml:space="preserve"> - </v>
      </c>
    </row>
    <row r="32" spans="1:12" x14ac:dyDescent="0.25">
      <c r="A32" t="s">
        <v>4</v>
      </c>
      <c r="B32" s="43" t="s">
        <v>2262</v>
      </c>
      <c r="J32" s="8">
        <v>2</v>
      </c>
      <c r="K32" s="1">
        <v>2</v>
      </c>
      <c r="L32" s="35" t="str">
        <f>IF(K32=0," - ",IF(K32=abbreviations!C$22,"1st in division"," - "))</f>
        <v xml:space="preserve"> - </v>
      </c>
    </row>
    <row r="33" spans="1:12" x14ac:dyDescent="0.25">
      <c r="A33" t="s">
        <v>4</v>
      </c>
      <c r="B33" s="43" t="s">
        <v>2004</v>
      </c>
      <c r="I33" s="8">
        <v>4</v>
      </c>
      <c r="K33" s="1">
        <v>4</v>
      </c>
      <c r="L33" s="35" t="str">
        <f>IF(K33=0," - ",IF(K33=abbreviations!C$22,"1st in division"," - "))</f>
        <v xml:space="preserve"> - </v>
      </c>
    </row>
    <row r="34" spans="1:12" x14ac:dyDescent="0.25">
      <c r="A34" t="s">
        <v>4</v>
      </c>
      <c r="B34" s="43" t="s">
        <v>94</v>
      </c>
      <c r="C34" s="8">
        <v>7</v>
      </c>
      <c r="D34" s="8">
        <v>7</v>
      </c>
      <c r="E34" s="8">
        <v>6</v>
      </c>
      <c r="F34" s="8">
        <v>4</v>
      </c>
      <c r="G34" s="8">
        <v>1</v>
      </c>
      <c r="K34" s="1">
        <v>25</v>
      </c>
      <c r="L34" s="35" t="str">
        <f>IF(K34=0," - ",IF(K34=abbreviations!C$22,"1st in division"," - "))</f>
        <v xml:space="preserve"> - </v>
      </c>
    </row>
    <row r="35" spans="1:12" x14ac:dyDescent="0.25">
      <c r="A35" t="s">
        <v>4</v>
      </c>
      <c r="B35" s="43" t="s">
        <v>93</v>
      </c>
      <c r="D35" s="8">
        <v>6</v>
      </c>
      <c r="K35" s="1">
        <v>6</v>
      </c>
      <c r="L35" s="35" t="str">
        <f>IF(K35=0," - ",IF(K35=abbreviations!C$22,"1st in division"," - "))</f>
        <v xml:space="preserve"> - </v>
      </c>
    </row>
    <row r="36" spans="1:12" x14ac:dyDescent="0.25">
      <c r="A36" t="s">
        <v>4</v>
      </c>
      <c r="B36" s="43" t="s">
        <v>1107</v>
      </c>
      <c r="C36" s="8">
        <v>6</v>
      </c>
      <c r="F36" s="8">
        <v>5</v>
      </c>
      <c r="K36" s="1">
        <v>11</v>
      </c>
      <c r="L36" s="35" t="str">
        <f>IF(K36=0," - ",IF(K36=abbreviations!C$22,"1st in division"," - "))</f>
        <v xml:space="preserve"> - </v>
      </c>
    </row>
    <row r="37" spans="1:12" x14ac:dyDescent="0.25">
      <c r="A37" t="s">
        <v>4</v>
      </c>
      <c r="B37" s="43" t="s">
        <v>1108</v>
      </c>
      <c r="F37" s="8">
        <v>3</v>
      </c>
      <c r="K37" s="1">
        <v>3</v>
      </c>
      <c r="L37" s="35" t="str">
        <f>IF(K37=0," - ",IF(K37=abbreviations!C$22,"1st in division"," - "))</f>
        <v xml:space="preserve"> - </v>
      </c>
    </row>
    <row r="38" spans="1:12" x14ac:dyDescent="0.25">
      <c r="A38" t="s">
        <v>4</v>
      </c>
      <c r="B38" t="s">
        <v>247</v>
      </c>
      <c r="E38" s="8">
        <v>1</v>
      </c>
      <c r="K38" s="1">
        <v>1</v>
      </c>
      <c r="L38" s="35" t="str">
        <f>IF(K38=0," - ",IF(K38=abbreviations!C$22,"1st in division"," - "))</f>
        <v xml:space="preserve"> - </v>
      </c>
    </row>
    <row r="39" spans="1:12" x14ac:dyDescent="0.25">
      <c r="A39" t="s">
        <v>4</v>
      </c>
      <c r="B39" t="s">
        <v>203</v>
      </c>
      <c r="D39" s="8">
        <v>9</v>
      </c>
      <c r="K39" s="1">
        <v>9</v>
      </c>
      <c r="L39" s="35" t="str">
        <f>IF(K39=0," - ",IF(K39=abbreviations!C$22,"1st in division"," - "))</f>
        <v xml:space="preserve"> - </v>
      </c>
    </row>
    <row r="40" spans="1:12" x14ac:dyDescent="0.25">
      <c r="A40" t="s">
        <v>4</v>
      </c>
      <c r="B40" t="s">
        <v>79</v>
      </c>
      <c r="G40" s="8">
        <v>8</v>
      </c>
      <c r="H40" s="8">
        <v>8</v>
      </c>
      <c r="I40" s="8">
        <v>8</v>
      </c>
      <c r="K40" s="1">
        <v>24</v>
      </c>
      <c r="L40" s="35" t="str">
        <f>IF(K40=0," - ",IF(K40=abbreviations!C$22,"1st in division"," - "))</f>
        <v xml:space="preserve"> - </v>
      </c>
    </row>
    <row r="41" spans="1:12" x14ac:dyDescent="0.25">
      <c r="A41" t="s">
        <v>4</v>
      </c>
      <c r="B41" t="s">
        <v>2005</v>
      </c>
      <c r="I41" s="8">
        <v>6</v>
      </c>
      <c r="K41" s="1">
        <v>6</v>
      </c>
      <c r="L41" s="35"/>
    </row>
    <row r="42" spans="1:12" ht="6" customHeight="1" x14ac:dyDescent="0.25">
      <c r="D42" s="1"/>
      <c r="E42" s="1"/>
      <c r="F42" s="1"/>
      <c r="G42" s="1"/>
      <c r="H42" s="1"/>
      <c r="J42" s="1"/>
    </row>
    <row r="43" spans="1:12" ht="16.5" thickBot="1" x14ac:dyDescent="0.3">
      <c r="A43" s="4" t="s">
        <v>4</v>
      </c>
      <c r="B43" s="5" t="s">
        <v>2</v>
      </c>
      <c r="C43" s="9">
        <v>18</v>
      </c>
      <c r="D43" s="9">
        <v>22</v>
      </c>
      <c r="E43" s="9">
        <v>14</v>
      </c>
      <c r="F43" s="9">
        <v>12</v>
      </c>
      <c r="G43" s="9">
        <v>16</v>
      </c>
      <c r="H43" s="9">
        <v>22</v>
      </c>
      <c r="I43" s="9">
        <v>18</v>
      </c>
      <c r="J43" s="9">
        <v>11</v>
      </c>
      <c r="K43" s="9">
        <v>133</v>
      </c>
      <c r="L43" s="28" t="str">
        <f>IF(SUM(C43:J43)=K43," ","error:  column and row totals unequal")</f>
        <v xml:space="preserve"> </v>
      </c>
    </row>
    <row r="44" spans="1:12" x14ac:dyDescent="0.25">
      <c r="A44" t="s">
        <v>5</v>
      </c>
      <c r="B44" t="s">
        <v>1109</v>
      </c>
      <c r="D44" s="1">
        <v>7</v>
      </c>
      <c r="E44" s="1"/>
      <c r="F44" s="1"/>
      <c r="G44" s="1"/>
      <c r="H44" s="1">
        <v>8</v>
      </c>
      <c r="I44" s="1">
        <v>7</v>
      </c>
      <c r="J44" s="1">
        <v>5</v>
      </c>
      <c r="K44" s="1">
        <v>27</v>
      </c>
      <c r="L44" s="35" t="str">
        <f>IF(K44=0," - ",IF(K44=abbreviations!C$23,"1st in division"," - "))</f>
        <v xml:space="preserve"> - </v>
      </c>
    </row>
    <row r="45" spans="1:12" x14ac:dyDescent="0.25">
      <c r="A45" t="s">
        <v>5</v>
      </c>
      <c r="B45" s="43" t="s">
        <v>1110</v>
      </c>
      <c r="F45" s="8">
        <v>2</v>
      </c>
      <c r="K45" s="1">
        <v>2</v>
      </c>
      <c r="L45" s="35" t="str">
        <f>IF(K45=0," - ",IF(K45=abbreviations!C$23,"1st in division"," - "))</f>
        <v xml:space="preserve"> - </v>
      </c>
    </row>
    <row r="46" spans="1:12" x14ac:dyDescent="0.25">
      <c r="A46" s="43" t="s">
        <v>5</v>
      </c>
      <c r="B46" s="43" t="s">
        <v>77</v>
      </c>
      <c r="C46" s="8">
        <v>4</v>
      </c>
      <c r="D46" s="8">
        <v>5</v>
      </c>
      <c r="E46" s="8">
        <v>4</v>
      </c>
      <c r="K46" s="1">
        <v>13</v>
      </c>
      <c r="L46" s="35" t="str">
        <f>IF(K46=0," - ",IF(K46=abbreviations!C$23,"1st in division"," - "))</f>
        <v xml:space="preserve"> - </v>
      </c>
    </row>
    <row r="47" spans="1:12" x14ac:dyDescent="0.25">
      <c r="A47" s="43" t="s">
        <v>5</v>
      </c>
      <c r="B47" s="43" t="s">
        <v>1050</v>
      </c>
      <c r="C47" s="8">
        <v>3</v>
      </c>
      <c r="E47" s="8">
        <v>2</v>
      </c>
      <c r="F47" s="8">
        <v>4</v>
      </c>
      <c r="G47" s="8">
        <v>1</v>
      </c>
      <c r="K47" s="1">
        <v>10</v>
      </c>
      <c r="L47" s="35" t="str">
        <f>IF(K47=0," - ",IF(K47=abbreviations!C$23,"1st in division"," - "))</f>
        <v xml:space="preserve"> - </v>
      </c>
    </row>
    <row r="48" spans="1:12" x14ac:dyDescent="0.25">
      <c r="A48" s="43" t="s">
        <v>5</v>
      </c>
      <c r="B48" s="43" t="s">
        <v>1456</v>
      </c>
      <c r="G48" s="8">
        <v>4</v>
      </c>
      <c r="I48" s="8">
        <v>5</v>
      </c>
      <c r="J48" s="8">
        <v>4</v>
      </c>
      <c r="K48" s="1">
        <v>13</v>
      </c>
      <c r="L48" s="35"/>
    </row>
    <row r="49" spans="1:12" x14ac:dyDescent="0.25">
      <c r="A49" s="43" t="s">
        <v>5</v>
      </c>
      <c r="B49" s="43" t="s">
        <v>72</v>
      </c>
      <c r="C49" s="8">
        <v>9</v>
      </c>
      <c r="D49" s="8">
        <v>10</v>
      </c>
      <c r="E49" s="8">
        <v>10</v>
      </c>
      <c r="F49" s="8">
        <v>10</v>
      </c>
      <c r="G49" s="8">
        <v>10</v>
      </c>
      <c r="K49" s="1">
        <v>49</v>
      </c>
      <c r="L49" s="35"/>
    </row>
    <row r="50" spans="1:12" x14ac:dyDescent="0.25">
      <c r="A50" s="43" t="s">
        <v>5</v>
      </c>
      <c r="B50" s="43" t="s">
        <v>1965</v>
      </c>
      <c r="H50" s="8">
        <v>7</v>
      </c>
      <c r="I50" s="8">
        <v>8</v>
      </c>
      <c r="J50" s="8">
        <v>8</v>
      </c>
      <c r="K50" s="1">
        <v>23</v>
      </c>
      <c r="L50" s="35"/>
    </row>
    <row r="51" spans="1:12" ht="6" customHeight="1" x14ac:dyDescent="0.25">
      <c r="D51" s="1"/>
      <c r="E51" s="1"/>
      <c r="F51" s="1"/>
      <c r="G51" s="1"/>
      <c r="H51" s="1"/>
      <c r="J51" s="1"/>
    </row>
    <row r="52" spans="1:12" ht="16.5" thickBot="1" x14ac:dyDescent="0.3">
      <c r="A52" s="4" t="s">
        <v>5</v>
      </c>
      <c r="B52" s="5" t="s">
        <v>2</v>
      </c>
      <c r="C52" s="9">
        <v>16</v>
      </c>
      <c r="D52" s="6">
        <v>22</v>
      </c>
      <c r="E52" s="6">
        <v>16</v>
      </c>
      <c r="F52" s="6">
        <v>16</v>
      </c>
      <c r="G52" s="6">
        <v>15</v>
      </c>
      <c r="H52" s="6">
        <v>15</v>
      </c>
      <c r="I52" s="9">
        <v>20</v>
      </c>
      <c r="J52" s="6">
        <v>17</v>
      </c>
      <c r="K52" s="6">
        <v>137</v>
      </c>
      <c r="L52" s="28" t="str">
        <f>IF(SUM(C52:J52)=K52," ","error:  column and row totals unequal")</f>
        <v xml:space="preserve"> </v>
      </c>
    </row>
    <row r="53" spans="1:12" x14ac:dyDescent="0.25">
      <c r="A53" t="s">
        <v>6</v>
      </c>
      <c r="B53" s="27" t="s">
        <v>323</v>
      </c>
      <c r="C53" s="8">
        <v>4</v>
      </c>
      <c r="D53" s="8">
        <v>3</v>
      </c>
      <c r="I53" s="8">
        <v>3</v>
      </c>
      <c r="K53" s="1">
        <v>10</v>
      </c>
      <c r="L53" s="35" t="str">
        <f>IF(K53=0," - ",IF(K53=abbreviations!C$24,"1st in division"," - "))</f>
        <v xml:space="preserve"> - </v>
      </c>
    </row>
    <row r="54" spans="1:12" x14ac:dyDescent="0.25">
      <c r="A54" t="s">
        <v>6</v>
      </c>
      <c r="B54" s="27" t="s">
        <v>327</v>
      </c>
      <c r="D54" s="8">
        <v>1</v>
      </c>
      <c r="G54" s="8">
        <v>5</v>
      </c>
      <c r="K54" s="1">
        <v>6</v>
      </c>
      <c r="L54" s="35" t="str">
        <f>IF(K54=0," - ",IF(K54=abbreviations!C$24,"1st in division"," - "))</f>
        <v xml:space="preserve"> - </v>
      </c>
    </row>
    <row r="55" spans="1:12" ht="6" customHeight="1" x14ac:dyDescent="0.25">
      <c r="D55" s="1"/>
      <c r="E55" s="1"/>
      <c r="F55" s="1"/>
      <c r="G55" s="1"/>
      <c r="H55" s="1"/>
      <c r="J55" s="1"/>
    </row>
    <row r="56" spans="1:12" ht="16.5" thickBot="1" x14ac:dyDescent="0.3">
      <c r="A56" s="4" t="s">
        <v>6</v>
      </c>
      <c r="B56" s="5" t="s">
        <v>2</v>
      </c>
      <c r="C56" s="9">
        <v>4</v>
      </c>
      <c r="D56" s="6">
        <v>4</v>
      </c>
      <c r="E56" s="6"/>
      <c r="F56" s="6"/>
      <c r="G56" s="6">
        <v>5</v>
      </c>
      <c r="H56" s="6"/>
      <c r="I56" s="9">
        <v>3</v>
      </c>
      <c r="J56" s="6"/>
      <c r="K56" s="6">
        <v>16</v>
      </c>
      <c r="L56" s="28" t="str">
        <f>IF(SUM(C56:J56)=K56," ","error:  column and row totals unequal")</f>
        <v xml:space="preserve"> </v>
      </c>
    </row>
    <row r="57" spans="1:12" x14ac:dyDescent="0.25">
      <c r="A57" t="s">
        <v>2006</v>
      </c>
      <c r="B57" t="s">
        <v>246</v>
      </c>
      <c r="D57" s="8">
        <v>7</v>
      </c>
      <c r="K57" s="1">
        <v>7</v>
      </c>
      <c r="L57" s="35" t="str">
        <f>IF(K57=0," - ",IF(K57=abbreviations!C$25,"1st in division"," - "))</f>
        <v xml:space="preserve"> - </v>
      </c>
    </row>
    <row r="58" spans="1:12" x14ac:dyDescent="0.25">
      <c r="A58" t="s">
        <v>2006</v>
      </c>
      <c r="B58" t="s">
        <v>91</v>
      </c>
      <c r="C58" s="8">
        <v>5</v>
      </c>
      <c r="D58" s="8">
        <v>6</v>
      </c>
      <c r="E58" s="8">
        <v>5</v>
      </c>
      <c r="F58" s="8">
        <v>4</v>
      </c>
      <c r="G58" s="8">
        <v>5</v>
      </c>
      <c r="I58" s="8">
        <v>4</v>
      </c>
      <c r="J58" s="8">
        <v>5</v>
      </c>
      <c r="K58" s="1">
        <v>34</v>
      </c>
      <c r="L58" s="35" t="str">
        <f>IF(K58=0," - ",IF(K58=abbreviations!C$25,"1st in division"," - "))</f>
        <v>1st in division</v>
      </c>
    </row>
    <row r="59" spans="1:12" x14ac:dyDescent="0.25">
      <c r="A59" t="s">
        <v>2006</v>
      </c>
      <c r="B59" t="s">
        <v>1112</v>
      </c>
      <c r="C59" s="8">
        <v>2</v>
      </c>
      <c r="K59" s="1">
        <v>2</v>
      </c>
      <c r="L59" s="35" t="str">
        <f>IF(K59=0," - ",IF(K59=abbreviations!C$25,"1st in division"," - "))</f>
        <v xml:space="preserve"> - </v>
      </c>
    </row>
    <row r="60" spans="1:12" x14ac:dyDescent="0.25">
      <c r="A60" t="s">
        <v>2006</v>
      </c>
      <c r="B60" t="s">
        <v>1111</v>
      </c>
      <c r="F60" s="8">
        <v>10</v>
      </c>
      <c r="K60" s="1">
        <v>10</v>
      </c>
      <c r="L60" s="35" t="str">
        <f>IF(K60=0," - ",IF(K60=abbreviations!C$25,"1st in division"," - "))</f>
        <v xml:space="preserve"> - </v>
      </c>
    </row>
    <row r="61" spans="1:12" x14ac:dyDescent="0.25">
      <c r="A61" t="s">
        <v>2006</v>
      </c>
      <c r="B61" t="s">
        <v>81</v>
      </c>
      <c r="C61" s="8">
        <v>3</v>
      </c>
      <c r="D61" s="8">
        <v>5</v>
      </c>
      <c r="E61" s="8">
        <v>4</v>
      </c>
      <c r="F61" s="8">
        <v>2</v>
      </c>
      <c r="G61" s="8">
        <v>3</v>
      </c>
      <c r="I61" s="8">
        <v>3</v>
      </c>
      <c r="K61" s="1">
        <v>20</v>
      </c>
      <c r="L61" s="35" t="str">
        <f>IF(K61=0," - ",IF(K61=abbreviations!C$25,"1st in division"," - "))</f>
        <v xml:space="preserve"> - </v>
      </c>
    </row>
    <row r="62" spans="1:12" x14ac:dyDescent="0.25">
      <c r="A62" t="s">
        <v>2006</v>
      </c>
      <c r="B62" t="s">
        <v>1721</v>
      </c>
      <c r="H62" s="8">
        <v>3</v>
      </c>
      <c r="I62" s="8">
        <v>6</v>
      </c>
      <c r="J62" s="8">
        <v>7</v>
      </c>
      <c r="K62" s="1">
        <v>16</v>
      </c>
      <c r="L62" s="35" t="str">
        <f>IF(K62=0," - ",IF(K62=abbreviations!C$25,"1st in division"," - "))</f>
        <v xml:space="preserve"> - </v>
      </c>
    </row>
    <row r="63" spans="1:12" ht="6" customHeight="1" x14ac:dyDescent="0.25">
      <c r="D63" s="1"/>
      <c r="E63" s="1"/>
      <c r="F63" s="1"/>
      <c r="G63" s="1"/>
      <c r="H63" s="1"/>
      <c r="J63" s="1"/>
    </row>
    <row r="64" spans="1:12" ht="16.5" thickBot="1" x14ac:dyDescent="0.3">
      <c r="A64" s="4" t="s">
        <v>2006</v>
      </c>
      <c r="B64" s="5" t="s">
        <v>2</v>
      </c>
      <c r="C64" s="9">
        <v>10</v>
      </c>
      <c r="D64" s="6">
        <v>18</v>
      </c>
      <c r="E64" s="6">
        <v>9</v>
      </c>
      <c r="F64" s="6">
        <v>16</v>
      </c>
      <c r="G64" s="6">
        <v>8</v>
      </c>
      <c r="H64" s="6">
        <v>3</v>
      </c>
      <c r="I64" s="9">
        <v>13</v>
      </c>
      <c r="J64" s="6">
        <v>12</v>
      </c>
      <c r="K64" s="6">
        <v>89</v>
      </c>
      <c r="L64" s="28" t="str">
        <f>IF(SUM(C64:J64)=K64," ","error:  column and row totals unequal")</f>
        <v xml:space="preserve"> </v>
      </c>
    </row>
    <row r="65" spans="1:12" x14ac:dyDescent="0.25">
      <c r="A65" s="7" t="s">
        <v>57</v>
      </c>
      <c r="B65" t="s">
        <v>126</v>
      </c>
      <c r="E65" s="8">
        <v>6</v>
      </c>
      <c r="K65" s="1">
        <v>6</v>
      </c>
      <c r="L65" s="35" t="str">
        <f>IF(K65=0," - ",IF(K65=abbreviations!C$26,"1st in division"," - "))</f>
        <v xml:space="preserve"> - </v>
      </c>
    </row>
    <row r="66" spans="1:12" x14ac:dyDescent="0.25">
      <c r="A66" s="49" t="s">
        <v>57</v>
      </c>
      <c r="B66" s="43" t="s">
        <v>74</v>
      </c>
      <c r="F66" s="8">
        <v>9</v>
      </c>
      <c r="G66" s="8">
        <v>9</v>
      </c>
      <c r="H66" s="8">
        <v>10</v>
      </c>
      <c r="K66" s="1">
        <v>28</v>
      </c>
      <c r="L66" s="35" t="str">
        <f>IF(K66=0," - ",IF(K66=abbreviations!C$26,"1st in division"," - "))</f>
        <v xml:space="preserve"> - </v>
      </c>
    </row>
    <row r="67" spans="1:12" x14ac:dyDescent="0.25">
      <c r="A67" s="49" t="s">
        <v>57</v>
      </c>
      <c r="B67" s="43" t="s">
        <v>1457</v>
      </c>
      <c r="G67" s="8">
        <v>8</v>
      </c>
      <c r="I67" s="8">
        <v>8</v>
      </c>
      <c r="K67" s="1">
        <v>16</v>
      </c>
      <c r="L67" s="35" t="str">
        <f>IF(K67=0," - ",IF(K67=abbreviations!C$26,"1st in division"," - "))</f>
        <v xml:space="preserve"> - </v>
      </c>
    </row>
    <row r="68" spans="1:12" x14ac:dyDescent="0.25">
      <c r="A68" s="49" t="s">
        <v>57</v>
      </c>
      <c r="B68" s="43" t="s">
        <v>145</v>
      </c>
      <c r="F68" s="8">
        <v>10</v>
      </c>
      <c r="G68" s="8">
        <v>10</v>
      </c>
      <c r="K68" s="1">
        <v>20</v>
      </c>
      <c r="L68" s="35" t="str">
        <f>IF(K68=0," - ",IF(K68=abbreviations!C$26,"1st in division"," - "))</f>
        <v xml:space="preserve"> - </v>
      </c>
    </row>
    <row r="69" spans="1:12" x14ac:dyDescent="0.25">
      <c r="A69" s="49" t="s">
        <v>57</v>
      </c>
      <c r="B69" s="43" t="s">
        <v>257</v>
      </c>
      <c r="D69" s="8">
        <v>5</v>
      </c>
      <c r="E69" s="8">
        <v>8</v>
      </c>
      <c r="K69" s="1">
        <v>13</v>
      </c>
      <c r="L69" s="35" t="str">
        <f>IF(K69=0," - ",IF(K69=abbreviations!C$26,"1st in division"," - "))</f>
        <v xml:space="preserve"> - </v>
      </c>
    </row>
    <row r="70" spans="1:12" x14ac:dyDescent="0.25">
      <c r="A70" s="49" t="s">
        <v>57</v>
      </c>
      <c r="B70" s="43" t="s">
        <v>308</v>
      </c>
      <c r="C70" s="8">
        <v>2</v>
      </c>
      <c r="D70" s="8">
        <v>2</v>
      </c>
      <c r="J70" s="8">
        <v>1</v>
      </c>
      <c r="K70" s="1">
        <v>5</v>
      </c>
      <c r="L70" s="35" t="str">
        <f>IF(K70=0," - ",IF(K70=abbreviations!C$26,"1st in division"," - "))</f>
        <v xml:space="preserve"> - </v>
      </c>
    </row>
    <row r="71" spans="1:12" x14ac:dyDescent="0.25">
      <c r="A71" s="49" t="s">
        <v>57</v>
      </c>
      <c r="B71" s="43" t="s">
        <v>1752</v>
      </c>
      <c r="H71" s="8">
        <v>5</v>
      </c>
      <c r="I71" s="8">
        <v>7</v>
      </c>
      <c r="K71" s="1">
        <v>12</v>
      </c>
      <c r="L71" s="35" t="str">
        <f>IF(K71=0," - ",IF(K71=abbreviations!C$26,"1st in division"," - "))</f>
        <v xml:space="preserve"> - </v>
      </c>
    </row>
    <row r="72" spans="1:12" x14ac:dyDescent="0.25">
      <c r="A72" s="49" t="s">
        <v>57</v>
      </c>
      <c r="B72" s="43" t="s">
        <v>209</v>
      </c>
      <c r="C72" s="8">
        <v>10</v>
      </c>
      <c r="E72" s="8">
        <v>10</v>
      </c>
      <c r="F72" s="8">
        <v>8</v>
      </c>
      <c r="H72" s="8">
        <v>8</v>
      </c>
      <c r="I72" s="8">
        <v>10</v>
      </c>
      <c r="K72" s="1">
        <v>46</v>
      </c>
      <c r="L72" s="35" t="str">
        <f>IF(K72=0," - ",IF(K72=abbreviations!C$26,"1st in division"," - "))</f>
        <v>1st in division</v>
      </c>
    </row>
    <row r="73" spans="1:12" x14ac:dyDescent="0.25">
      <c r="A73" s="49" t="s">
        <v>57</v>
      </c>
      <c r="B73" s="43" t="s">
        <v>254</v>
      </c>
      <c r="C73" s="8">
        <v>6</v>
      </c>
      <c r="D73" s="8">
        <v>6</v>
      </c>
      <c r="J73" s="8">
        <v>6</v>
      </c>
      <c r="K73" s="1">
        <v>18</v>
      </c>
      <c r="L73" s="35" t="str">
        <f>IF(K73=0," - ",IF(K73=abbreviations!C$26,"1st in division"," - "))</f>
        <v xml:space="preserve"> - </v>
      </c>
    </row>
    <row r="74" spans="1:12" ht="6" customHeight="1" x14ac:dyDescent="0.25">
      <c r="A74" s="31"/>
      <c r="B74" s="34"/>
      <c r="C74" s="29"/>
      <c r="D74" s="18"/>
      <c r="E74" s="18"/>
      <c r="F74" s="18"/>
      <c r="G74" s="18"/>
      <c r="H74" s="18"/>
      <c r="I74" s="29"/>
      <c r="J74" s="18"/>
      <c r="K74" s="18"/>
      <c r="L74" s="13"/>
    </row>
    <row r="75" spans="1:12" ht="16.5" thickBot="1" x14ac:dyDescent="0.3">
      <c r="A75" s="26" t="s">
        <v>57</v>
      </c>
      <c r="B75" s="5" t="s">
        <v>2</v>
      </c>
      <c r="C75" s="9">
        <v>18</v>
      </c>
      <c r="D75" s="6">
        <v>13</v>
      </c>
      <c r="E75" s="6">
        <v>24</v>
      </c>
      <c r="F75" s="6">
        <v>27</v>
      </c>
      <c r="G75" s="6">
        <v>27</v>
      </c>
      <c r="H75" s="6">
        <v>23</v>
      </c>
      <c r="I75" s="6">
        <v>25</v>
      </c>
      <c r="J75" s="6">
        <v>7</v>
      </c>
      <c r="K75" s="6">
        <v>164</v>
      </c>
      <c r="L75" s="28" t="str">
        <f>IF(SUM(C75:J75)=K75," ","error:  column and row totals unequal")</f>
        <v xml:space="preserve"> </v>
      </c>
    </row>
    <row r="76" spans="1:12" x14ac:dyDescent="0.25">
      <c r="A76" t="s">
        <v>7</v>
      </c>
      <c r="B76" s="38" t="s">
        <v>1113</v>
      </c>
      <c r="F76" s="8">
        <v>3</v>
      </c>
      <c r="G76" s="8">
        <v>3</v>
      </c>
      <c r="I76" s="8">
        <v>3</v>
      </c>
      <c r="K76" s="1">
        <v>9</v>
      </c>
      <c r="L76" s="35" t="str">
        <f>IF(K76=0," - ",IF(K76=abbreviations!C$27,"1st in division"," - "))</f>
        <v xml:space="preserve"> - </v>
      </c>
    </row>
    <row r="77" spans="1:12" x14ac:dyDescent="0.25">
      <c r="A77" t="s">
        <v>7</v>
      </c>
      <c r="B77" s="38" t="s">
        <v>80</v>
      </c>
      <c r="C77" s="8">
        <v>1</v>
      </c>
      <c r="K77" s="1">
        <v>1</v>
      </c>
      <c r="L77" s="35" t="str">
        <f>IF(K77=0," - ",IF(K77=abbreviations!C$27,"1st in division"," - "))</f>
        <v xml:space="preserve"> - </v>
      </c>
    </row>
    <row r="78" spans="1:12" x14ac:dyDescent="0.25">
      <c r="A78" t="s">
        <v>7</v>
      </c>
      <c r="B78" s="38" t="s">
        <v>925</v>
      </c>
      <c r="D78" s="8">
        <v>8</v>
      </c>
      <c r="E78" s="8">
        <v>8</v>
      </c>
      <c r="F78" s="8">
        <v>8</v>
      </c>
      <c r="G78" s="8">
        <v>7</v>
      </c>
      <c r="H78" s="8">
        <v>8</v>
      </c>
      <c r="I78" s="8">
        <v>8</v>
      </c>
      <c r="K78" s="1">
        <v>47</v>
      </c>
      <c r="L78" s="35" t="str">
        <f>IF(K78=0," - ",IF(K78=abbreviations!C$27,"1st in division"," - "))</f>
        <v xml:space="preserve"> - </v>
      </c>
    </row>
    <row r="79" spans="1:12" x14ac:dyDescent="0.25">
      <c r="A79" t="s">
        <v>7</v>
      </c>
      <c r="B79" s="38" t="s">
        <v>245</v>
      </c>
      <c r="D79" s="8">
        <v>6</v>
      </c>
      <c r="K79" s="1">
        <v>6</v>
      </c>
      <c r="L79" s="35" t="str">
        <f>IF(K79=0," - ",IF(K79=abbreviations!C$27,"1st in division"," - "))</f>
        <v xml:space="preserve"> - </v>
      </c>
    </row>
    <row r="80" spans="1:12" x14ac:dyDescent="0.25">
      <c r="A80" t="s">
        <v>7</v>
      </c>
      <c r="B80" s="38" t="s">
        <v>87</v>
      </c>
      <c r="C80" s="8">
        <v>2</v>
      </c>
      <c r="K80" s="1">
        <v>2</v>
      </c>
      <c r="L80" s="35" t="str">
        <f>IF(K80=0," - ",IF(K80=abbreviations!C$27,"1st in division"," - "))</f>
        <v xml:space="preserve"> - </v>
      </c>
    </row>
    <row r="81" spans="1:13" x14ac:dyDescent="0.25">
      <c r="A81" t="s">
        <v>7</v>
      </c>
      <c r="B81" s="38" t="s">
        <v>122</v>
      </c>
      <c r="F81" s="8">
        <v>1</v>
      </c>
      <c r="J81" s="8">
        <v>2</v>
      </c>
      <c r="K81" s="1">
        <v>3</v>
      </c>
      <c r="L81" s="35" t="str">
        <f>IF(K81=0," - ",IF(K81=abbreviations!C$27,"1st in division"," - "))</f>
        <v xml:space="preserve"> - </v>
      </c>
    </row>
    <row r="82" spans="1:13" x14ac:dyDescent="0.25">
      <c r="A82" t="s">
        <v>7</v>
      </c>
      <c r="B82" s="38" t="s">
        <v>196</v>
      </c>
      <c r="D82" s="8">
        <v>10</v>
      </c>
      <c r="E82" s="8">
        <v>9</v>
      </c>
      <c r="G82" s="8">
        <v>5</v>
      </c>
      <c r="H82" s="8">
        <v>7</v>
      </c>
      <c r="I82" s="8">
        <v>6</v>
      </c>
      <c r="J82" s="8">
        <v>9</v>
      </c>
      <c r="K82" s="1">
        <v>46</v>
      </c>
      <c r="L82" s="35" t="str">
        <f>IF(K82=0," - ",IF(K82=abbreviations!C$27,"1st in division"," - "))</f>
        <v xml:space="preserve"> - </v>
      </c>
    </row>
    <row r="83" spans="1:13" ht="6" customHeight="1" x14ac:dyDescent="0.25">
      <c r="D83" s="1"/>
      <c r="E83" s="1"/>
      <c r="F83" s="1"/>
      <c r="G83" s="1"/>
      <c r="H83" s="1"/>
      <c r="J83" s="1"/>
    </row>
    <row r="84" spans="1:13" ht="16.5" thickBot="1" x14ac:dyDescent="0.3">
      <c r="A84" s="4" t="s">
        <v>7</v>
      </c>
      <c r="B84" s="5" t="s">
        <v>2</v>
      </c>
      <c r="C84" s="9">
        <v>3</v>
      </c>
      <c r="D84" s="6">
        <v>24</v>
      </c>
      <c r="E84" s="6">
        <v>17</v>
      </c>
      <c r="F84" s="6">
        <v>12</v>
      </c>
      <c r="G84" s="6">
        <v>15</v>
      </c>
      <c r="H84" s="6">
        <v>15</v>
      </c>
      <c r="I84" s="9">
        <v>17</v>
      </c>
      <c r="J84" s="6">
        <v>11</v>
      </c>
      <c r="K84" s="6">
        <v>114</v>
      </c>
      <c r="L84" s="28" t="str">
        <f>IF(SUM(C84:J84)=K84," ","error:  column and row totals unequal")</f>
        <v xml:space="preserve"> </v>
      </c>
      <c r="M84" s="29"/>
    </row>
    <row r="85" spans="1:13" x14ac:dyDescent="0.25">
      <c r="A85" t="s">
        <v>8</v>
      </c>
      <c r="B85" s="43" t="s">
        <v>89</v>
      </c>
      <c r="D85" s="8">
        <v>8</v>
      </c>
      <c r="F85" s="8">
        <v>10</v>
      </c>
      <c r="H85" s="8">
        <v>8</v>
      </c>
      <c r="K85" s="1">
        <v>26</v>
      </c>
      <c r="L85" s="35" t="str">
        <f>IF(K85=0," -",IF(K85=abbreviations!C$28,"1st in division"," - "))</f>
        <v xml:space="preserve"> - </v>
      </c>
    </row>
    <row r="86" spans="1:13" x14ac:dyDescent="0.25">
      <c r="A86" t="s">
        <v>8</v>
      </c>
      <c r="B86" s="43" t="s">
        <v>100</v>
      </c>
      <c r="D86" s="8">
        <v>10</v>
      </c>
      <c r="G86" s="8">
        <v>8</v>
      </c>
      <c r="H86" s="8">
        <v>9</v>
      </c>
      <c r="I86" s="8">
        <v>9</v>
      </c>
      <c r="K86" s="1">
        <v>36</v>
      </c>
      <c r="L86" s="35" t="str">
        <f>IF(K86=0," -",IF(K86=abbreviations!C$28,"1st in division"," - "))</f>
        <v xml:space="preserve"> - </v>
      </c>
    </row>
    <row r="87" spans="1:13" x14ac:dyDescent="0.25">
      <c r="A87" t="s">
        <v>8</v>
      </c>
      <c r="B87" s="43" t="s">
        <v>96</v>
      </c>
      <c r="E87" s="8">
        <v>9</v>
      </c>
      <c r="G87" s="8">
        <v>10</v>
      </c>
      <c r="H87" s="8">
        <v>10</v>
      </c>
      <c r="I87" s="8">
        <v>10</v>
      </c>
      <c r="J87" s="8">
        <v>10</v>
      </c>
      <c r="K87" s="1">
        <v>49</v>
      </c>
      <c r="L87" s="35" t="str">
        <f>IF(K87=0," -",IF(K87=abbreviations!C$28,"1st in division"," - "))</f>
        <v>1st in division</v>
      </c>
    </row>
    <row r="88" spans="1:13" x14ac:dyDescent="0.25">
      <c r="A88" t="s">
        <v>8</v>
      </c>
      <c r="B88" s="43" t="s">
        <v>84</v>
      </c>
      <c r="D88" s="8">
        <v>9</v>
      </c>
      <c r="J88" s="8">
        <v>7</v>
      </c>
      <c r="K88" s="1">
        <v>16</v>
      </c>
      <c r="L88" s="35" t="str">
        <f>IF(K88=0," -",IF(K88=abbreviations!C$28,"1st in division"," - "))</f>
        <v xml:space="preserve"> - </v>
      </c>
    </row>
    <row r="89" spans="1:13" x14ac:dyDescent="0.25">
      <c r="A89" t="s">
        <v>8</v>
      </c>
      <c r="B89" s="43" t="s">
        <v>90</v>
      </c>
      <c r="E89" s="8">
        <v>7</v>
      </c>
      <c r="K89" s="1">
        <v>7</v>
      </c>
      <c r="L89" s="35" t="str">
        <f>IF(K89=0," -",IF(K89=abbreviations!C$28,"1st in division"," - "))</f>
        <v xml:space="preserve"> - </v>
      </c>
    </row>
    <row r="90" spans="1:13" x14ac:dyDescent="0.25">
      <c r="A90" t="s">
        <v>8</v>
      </c>
      <c r="B90" s="43" t="s">
        <v>121</v>
      </c>
      <c r="F90" s="8">
        <v>5</v>
      </c>
      <c r="K90" s="1">
        <v>5</v>
      </c>
      <c r="L90" s="35" t="str">
        <f>IF(K90=0," -",IF(K90=abbreviations!C$28,"1st in division"," - "))</f>
        <v xml:space="preserve"> - </v>
      </c>
    </row>
    <row r="91" spans="1:13" x14ac:dyDescent="0.25">
      <c r="A91" t="s">
        <v>8</v>
      </c>
      <c r="B91" s="43" t="s">
        <v>274</v>
      </c>
      <c r="C91" s="8">
        <v>4</v>
      </c>
      <c r="K91" s="1">
        <v>4</v>
      </c>
      <c r="L91" s="35" t="str">
        <f>IF(K91=0," -",IF(K91=abbreviations!C$28,"1st in division"," - "))</f>
        <v xml:space="preserve"> - </v>
      </c>
    </row>
    <row r="92" spans="1:13" x14ac:dyDescent="0.25">
      <c r="A92" t="s">
        <v>8</v>
      </c>
      <c r="B92" s="43" t="s">
        <v>197</v>
      </c>
      <c r="C92" s="8">
        <v>8</v>
      </c>
      <c r="E92" s="8">
        <v>8</v>
      </c>
      <c r="F92" s="8">
        <v>9</v>
      </c>
      <c r="G92" s="8">
        <v>5</v>
      </c>
      <c r="I92" s="8">
        <v>8</v>
      </c>
      <c r="J92" s="8">
        <v>8</v>
      </c>
      <c r="K92" s="1">
        <v>46</v>
      </c>
      <c r="L92" s="35" t="str">
        <f>IF(K92=0," -",IF(K92=abbreviations!C$28,"1st in division"," - "))</f>
        <v xml:space="preserve"> - </v>
      </c>
    </row>
    <row r="93" spans="1:13" ht="6" customHeight="1" x14ac:dyDescent="0.25">
      <c r="B93" s="43"/>
      <c r="D93" s="1"/>
      <c r="E93" s="1"/>
      <c r="F93" s="1"/>
      <c r="G93" s="1"/>
      <c r="H93" s="1"/>
      <c r="J93" s="1"/>
    </row>
    <row r="94" spans="1:13" ht="16.5" thickBot="1" x14ac:dyDescent="0.3">
      <c r="A94" s="4" t="s">
        <v>8</v>
      </c>
      <c r="B94" s="5" t="s">
        <v>2</v>
      </c>
      <c r="C94" s="9">
        <v>12</v>
      </c>
      <c r="D94" s="6">
        <v>27</v>
      </c>
      <c r="E94" s="6">
        <v>24</v>
      </c>
      <c r="F94" s="6">
        <v>24</v>
      </c>
      <c r="G94" s="6">
        <v>23</v>
      </c>
      <c r="H94" s="6">
        <v>27</v>
      </c>
      <c r="I94" s="9">
        <v>27</v>
      </c>
      <c r="J94" s="6">
        <v>25</v>
      </c>
      <c r="K94" s="6">
        <v>189</v>
      </c>
      <c r="L94" s="28" t="str">
        <f>IF(SUM(C94:J94)=K94," ","error:  column and row totals unequal")</f>
        <v xml:space="preserve"> </v>
      </c>
      <c r="M94" s="29"/>
    </row>
    <row r="95" spans="1:13" ht="15" customHeight="1" x14ac:dyDescent="0.25">
      <c r="A95" s="7" t="s">
        <v>47</v>
      </c>
      <c r="B95" t="s">
        <v>78</v>
      </c>
      <c r="D95" s="8">
        <v>4</v>
      </c>
      <c r="F95" s="8">
        <v>3</v>
      </c>
      <c r="G95" s="8">
        <v>3</v>
      </c>
      <c r="J95" s="8">
        <v>4</v>
      </c>
      <c r="K95" s="1">
        <v>14</v>
      </c>
      <c r="L95" s="35" t="str">
        <f>IF(K95=0," -",IF(K95=abbreviations!C$29,"1st in division"," - "))</f>
        <v xml:space="preserve"> - </v>
      </c>
    </row>
    <row r="96" spans="1:13" ht="15" customHeight="1" x14ac:dyDescent="0.25">
      <c r="A96" s="7" t="s">
        <v>47</v>
      </c>
      <c r="B96" t="s">
        <v>88</v>
      </c>
      <c r="C96" s="8">
        <v>4</v>
      </c>
      <c r="D96" s="8">
        <v>5</v>
      </c>
      <c r="G96" s="8">
        <v>4</v>
      </c>
      <c r="I96" s="8">
        <v>4</v>
      </c>
      <c r="K96" s="1">
        <v>17</v>
      </c>
      <c r="L96" s="35" t="str">
        <f>IF(K96=0," -",IF(K96=abbreviations!C$29,"1st in division"," - "))</f>
        <v xml:space="preserve"> - </v>
      </c>
    </row>
    <row r="97" spans="1:12" ht="15" customHeight="1" x14ac:dyDescent="0.25">
      <c r="A97" s="7" t="s">
        <v>47</v>
      </c>
      <c r="B97" t="s">
        <v>83</v>
      </c>
      <c r="D97" s="8">
        <v>9</v>
      </c>
      <c r="G97" s="8">
        <v>5</v>
      </c>
      <c r="H97" s="8">
        <v>5</v>
      </c>
      <c r="K97" s="1">
        <v>19</v>
      </c>
      <c r="L97" s="35" t="str">
        <f>IF(K97=0," -",IF(K97=abbreviations!C$29,"1st in division"," - "))</f>
        <v xml:space="preserve"> - </v>
      </c>
    </row>
    <row r="98" spans="1:12" ht="6" customHeight="1" x14ac:dyDescent="0.25">
      <c r="D98" s="1"/>
      <c r="E98" s="1"/>
      <c r="F98" s="1"/>
      <c r="G98" s="1"/>
      <c r="H98" s="1"/>
      <c r="J98" s="1"/>
      <c r="L98" s="28"/>
    </row>
    <row r="99" spans="1:12" ht="16.5" thickBot="1" x14ac:dyDescent="0.3">
      <c r="A99" s="26" t="s">
        <v>47</v>
      </c>
      <c r="B99" s="5" t="s">
        <v>2</v>
      </c>
      <c r="C99" s="9">
        <v>4</v>
      </c>
      <c r="D99" s="6">
        <v>18</v>
      </c>
      <c r="E99" s="6"/>
      <c r="F99" s="6">
        <v>3</v>
      </c>
      <c r="G99" s="6">
        <v>12</v>
      </c>
      <c r="H99" s="6">
        <v>5</v>
      </c>
      <c r="I99" s="6">
        <v>4</v>
      </c>
      <c r="J99" s="6">
        <v>4</v>
      </c>
      <c r="K99" s="6">
        <v>50</v>
      </c>
      <c r="L99" s="28" t="str">
        <f>IF(SUM(C99:J99)=K99," ","error:  column and row totals unequal")</f>
        <v xml:space="preserve"> </v>
      </c>
    </row>
    <row r="100" spans="1:12" x14ac:dyDescent="0.25">
      <c r="A100" t="s">
        <v>48</v>
      </c>
      <c r="B100" t="s">
        <v>97</v>
      </c>
      <c r="G100" s="8">
        <v>3</v>
      </c>
      <c r="K100" s="1">
        <v>3</v>
      </c>
      <c r="L100" s="35" t="str">
        <f>IF(K100=0," -",IF(K100=abbreviations!C$30,"1st in division"," - "))</f>
        <v xml:space="preserve"> - </v>
      </c>
    </row>
    <row r="101" spans="1:12" ht="6" customHeight="1" x14ac:dyDescent="0.25">
      <c r="D101" s="1"/>
      <c r="E101" s="1"/>
      <c r="F101" s="1"/>
      <c r="G101" s="1"/>
      <c r="H101" s="1"/>
      <c r="J101" s="1"/>
      <c r="L101" s="27"/>
    </row>
    <row r="102" spans="1:12" ht="16.5" thickBot="1" x14ac:dyDescent="0.3">
      <c r="A102" s="4" t="s">
        <v>48</v>
      </c>
      <c r="B102" s="5" t="s">
        <v>2</v>
      </c>
      <c r="C102" s="9"/>
      <c r="D102" s="6"/>
      <c r="E102" s="6"/>
      <c r="F102" s="6"/>
      <c r="G102" s="6">
        <v>3</v>
      </c>
      <c r="H102" s="6"/>
      <c r="I102" s="9"/>
      <c r="J102" s="6"/>
      <c r="K102" s="6">
        <v>3</v>
      </c>
      <c r="L102" s="28" t="str">
        <f>IF(SUM(C102:J102)=K102," ","error:  column and row totals unequal")</f>
        <v xml:space="preserve"> </v>
      </c>
    </row>
    <row r="103" spans="1:12" x14ac:dyDescent="0.25">
      <c r="A103" s="7" t="s">
        <v>9</v>
      </c>
      <c r="C103" s="8">
        <f t="shared" ref="C103:K103" si="0">C8+C18+C28+C43+C52+C56+C64+C75+C84+C94+C99+C102</f>
        <v>118</v>
      </c>
      <c r="D103" s="1">
        <f t="shared" si="0"/>
        <v>165</v>
      </c>
      <c r="E103" s="1">
        <f t="shared" si="0"/>
        <v>138</v>
      </c>
      <c r="F103" s="1">
        <f t="shared" si="0"/>
        <v>156</v>
      </c>
      <c r="G103" s="1">
        <f t="shared" si="0"/>
        <v>153</v>
      </c>
      <c r="H103" s="1">
        <f t="shared" si="0"/>
        <v>136</v>
      </c>
      <c r="I103" s="1">
        <f t="shared" si="0"/>
        <v>167</v>
      </c>
      <c r="J103" s="1">
        <f t="shared" si="0"/>
        <v>103</v>
      </c>
      <c r="K103" s="1">
        <f t="shared" si="0"/>
        <v>1136</v>
      </c>
      <c r="L103" s="28" t="str">
        <f>IF(SUM(C103:J103)=K103," ","error:  column and row totals unequal")</f>
        <v xml:space="preserve"> </v>
      </c>
    </row>
  </sheetData>
  <phoneticPr fontId="9" type="noConversion"/>
  <pageMargins left="0.75" right="0.25" top="1" bottom="0.5" header="0.5" footer="0.5"/>
  <pageSetup fitToHeight="3" orientation="portrait"/>
  <headerFooter alignWithMargins="0">
    <oddHeader>&amp;LGreater Derry Track Club&amp;CN.H. Grand Prix&amp;RPage &amp;P of &amp;N</oddHeader>
  </headerFooter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0"/>
  <sheetViews>
    <sheetView tabSelected="1" zoomScale="85" workbookViewId="0">
      <pane xSplit="2" ySplit="1" topLeftCell="C14" activePane="bottomRight" state="frozen"/>
      <selection pane="topRight" activeCell="C1" sqref="C1"/>
      <selection pane="bottomLeft" activeCell="A2" sqref="A2"/>
      <selection pane="bottomRight" activeCell="S25" sqref="S25"/>
    </sheetView>
  </sheetViews>
  <sheetFormatPr defaultColWidth="11" defaultRowHeight="15.75" x14ac:dyDescent="0.25"/>
  <cols>
    <col min="1" max="1" width="7.5" customWidth="1"/>
    <col min="2" max="2" width="22.625" customWidth="1"/>
    <col min="3" max="3" width="7.625" style="8" customWidth="1"/>
    <col min="4" max="6" width="7.625" style="1" customWidth="1"/>
    <col min="7" max="7" width="7.625" style="8" customWidth="1"/>
    <col min="8" max="8" width="7.625" style="1" customWidth="1"/>
    <col min="9" max="9" width="7.625" style="8" customWidth="1"/>
    <col min="10" max="10" width="7.625" style="1" customWidth="1"/>
    <col min="11" max="11" width="6.625" style="1" customWidth="1"/>
    <col min="12" max="12" width="38.625" customWidth="1"/>
  </cols>
  <sheetData>
    <row r="1" spans="1:12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Soup</v>
      </c>
      <c r="E1" s="3" t="str">
        <f>abbreviations!A35</f>
        <v>Bed</v>
      </c>
      <c r="F1" s="3" t="s">
        <v>171</v>
      </c>
      <c r="G1" s="3" t="str">
        <f>abbreviations!A37</f>
        <v>Luti</v>
      </c>
      <c r="H1" s="3" t="str">
        <f>abbreviations!A38</f>
        <v>NH10</v>
      </c>
      <c r="I1" s="3" t="str">
        <f>abbreviations!A39</f>
        <v>MD</v>
      </c>
      <c r="J1" s="3" t="str">
        <f>abbreviations!A40</f>
        <v>WMHM</v>
      </c>
      <c r="K1" s="3">
        <f>abbreviations!A32</f>
        <v>2015</v>
      </c>
      <c r="L1" s="20" t="s">
        <v>60</v>
      </c>
    </row>
    <row r="2" spans="1:12" x14ac:dyDescent="0.25">
      <c r="A2" t="s">
        <v>1999</v>
      </c>
      <c r="B2" s="43" t="s">
        <v>223</v>
      </c>
      <c r="C2" s="8">
        <v>4</v>
      </c>
      <c r="D2" s="8"/>
      <c r="E2" s="8"/>
      <c r="F2" s="8"/>
      <c r="G2" s="8">
        <v>4</v>
      </c>
      <c r="H2" s="8"/>
      <c r="J2" s="8"/>
      <c r="K2" s="1">
        <v>8</v>
      </c>
      <c r="L2" s="35" t="str">
        <f>IF(K2=0," - ",IF(K2=abbreviations!C$19,"1st in division"," - "))</f>
        <v xml:space="preserve"> - </v>
      </c>
    </row>
    <row r="3" spans="1:12" x14ac:dyDescent="0.25">
      <c r="A3" t="s">
        <v>1999</v>
      </c>
      <c r="B3" s="43" t="s">
        <v>218</v>
      </c>
      <c r="C3" s="8">
        <v>3</v>
      </c>
      <c r="D3" s="8">
        <v>5</v>
      </c>
      <c r="E3" s="8">
        <v>10</v>
      </c>
      <c r="F3" s="8">
        <v>5</v>
      </c>
      <c r="G3" s="8">
        <v>3</v>
      </c>
      <c r="H3" s="8"/>
      <c r="J3" s="8"/>
      <c r="K3" s="1">
        <v>26</v>
      </c>
      <c r="L3" s="35" t="str">
        <f>IF(K3=0," - ",IF(K3=abbreviations!C$19,"1st in division"," - "))</f>
        <v xml:space="preserve"> - </v>
      </c>
    </row>
    <row r="4" spans="1:12" x14ac:dyDescent="0.25">
      <c r="A4" s="43" t="s">
        <v>1999</v>
      </c>
      <c r="B4" s="43" t="s">
        <v>213</v>
      </c>
      <c r="C4" s="8">
        <v>1</v>
      </c>
      <c r="D4" s="8">
        <v>7</v>
      </c>
      <c r="E4" s="8"/>
      <c r="F4" s="8">
        <v>7</v>
      </c>
      <c r="G4" s="8">
        <v>5</v>
      </c>
      <c r="H4" s="8"/>
      <c r="J4" s="8"/>
      <c r="K4" s="1">
        <v>20</v>
      </c>
      <c r="L4" s="35" t="str">
        <f>IF(K4=0," - ",IF(K4=abbreviations!C$19,"1st in division"," - "))</f>
        <v xml:space="preserve"> - </v>
      </c>
    </row>
    <row r="5" spans="1:12" x14ac:dyDescent="0.25">
      <c r="A5" s="43" t="s">
        <v>1999</v>
      </c>
      <c r="B5" s="43" t="s">
        <v>219</v>
      </c>
      <c r="D5" s="8">
        <v>4</v>
      </c>
      <c r="E5" s="8">
        <v>9</v>
      </c>
      <c r="F5" s="8">
        <v>6</v>
      </c>
      <c r="H5" s="8">
        <v>7</v>
      </c>
      <c r="J5" s="8"/>
      <c r="K5" s="1">
        <v>26</v>
      </c>
      <c r="L5" s="35" t="str">
        <f>IF(K5=0," - ",IF(K5=abbreviations!C$19,"1st in division"," - "))</f>
        <v xml:space="preserve"> - </v>
      </c>
    </row>
    <row r="6" spans="1:12" ht="6" customHeight="1" x14ac:dyDescent="0.25">
      <c r="G6" s="1"/>
    </row>
    <row r="7" spans="1:12" ht="16.5" thickBot="1" x14ac:dyDescent="0.3">
      <c r="A7" s="4" t="s">
        <v>1999</v>
      </c>
      <c r="B7" s="5" t="s">
        <v>2</v>
      </c>
      <c r="C7" s="9">
        <v>8</v>
      </c>
      <c r="D7" s="6">
        <v>16</v>
      </c>
      <c r="E7" s="6">
        <v>19</v>
      </c>
      <c r="F7" s="6">
        <v>18</v>
      </c>
      <c r="G7" s="6">
        <v>12</v>
      </c>
      <c r="H7" s="6">
        <v>7</v>
      </c>
      <c r="I7" s="9"/>
      <c r="J7" s="6"/>
      <c r="K7" s="6">
        <v>80</v>
      </c>
      <c r="L7" s="28" t="str">
        <f>IF(SUM(C7:J7)=K7," ","error:  column and row totals unequal")</f>
        <v xml:space="preserve"> </v>
      </c>
    </row>
    <row r="8" spans="1:12" x14ac:dyDescent="0.25">
      <c r="A8" s="7" t="s">
        <v>55</v>
      </c>
      <c r="B8" s="34" t="s">
        <v>2361</v>
      </c>
      <c r="C8" s="29"/>
      <c r="D8" s="18"/>
      <c r="E8" s="18"/>
      <c r="F8" s="18"/>
      <c r="G8" s="18"/>
      <c r="H8" s="18"/>
      <c r="I8" s="29"/>
      <c r="J8" s="18">
        <v>6</v>
      </c>
      <c r="K8" s="1">
        <v>6</v>
      </c>
      <c r="L8" s="35" t="str">
        <f>IF(K8=0," - ",IF(K8=abbreviations!C$20,"1st in division"," - "))</f>
        <v xml:space="preserve"> - </v>
      </c>
    </row>
    <row r="9" spans="1:12" x14ac:dyDescent="0.25">
      <c r="A9" s="7" t="s">
        <v>55</v>
      </c>
      <c r="B9" s="34" t="s">
        <v>1547</v>
      </c>
      <c r="C9" s="29"/>
      <c r="D9" s="18"/>
      <c r="E9" s="18"/>
      <c r="F9" s="18"/>
      <c r="G9" s="18"/>
      <c r="H9" s="18"/>
      <c r="I9" s="29"/>
      <c r="J9" s="18">
        <v>7</v>
      </c>
      <c r="K9" s="1">
        <v>7</v>
      </c>
      <c r="L9" s="35"/>
    </row>
    <row r="10" spans="1:12" x14ac:dyDescent="0.25">
      <c r="A10" s="7" t="s">
        <v>55</v>
      </c>
      <c r="B10" s="34" t="s">
        <v>125</v>
      </c>
      <c r="C10" s="29"/>
      <c r="D10" s="18">
        <v>4</v>
      </c>
      <c r="E10" s="18"/>
      <c r="F10" s="18">
        <v>1</v>
      </c>
      <c r="G10" s="18"/>
      <c r="H10" s="18"/>
      <c r="I10" s="29"/>
      <c r="J10" s="18"/>
      <c r="K10" s="1">
        <v>5</v>
      </c>
      <c r="L10" s="35"/>
    </row>
    <row r="11" spans="1:12" ht="6" customHeight="1" x14ac:dyDescent="0.25">
      <c r="G11" s="1"/>
      <c r="L11" s="13"/>
    </row>
    <row r="12" spans="1:12" ht="16.5" thickBot="1" x14ac:dyDescent="0.3">
      <c r="A12" s="4" t="s">
        <v>55</v>
      </c>
      <c r="B12" s="5" t="s">
        <v>2</v>
      </c>
      <c r="C12" s="6"/>
      <c r="D12" s="6">
        <v>4</v>
      </c>
      <c r="E12" s="6"/>
      <c r="F12" s="6">
        <v>1</v>
      </c>
      <c r="G12" s="6"/>
      <c r="H12" s="6"/>
      <c r="I12" s="6"/>
      <c r="J12" s="6">
        <v>13</v>
      </c>
      <c r="K12" s="6">
        <v>18</v>
      </c>
      <c r="L12" s="28" t="str">
        <f>IF(SUM(C12:J12)=K12," ","error:  column and row totals unequal")</f>
        <v xml:space="preserve"> </v>
      </c>
    </row>
    <row r="13" spans="1:12" x14ac:dyDescent="0.25">
      <c r="A13" t="s">
        <v>3</v>
      </c>
      <c r="B13" s="43" t="s">
        <v>967</v>
      </c>
      <c r="D13" s="8"/>
      <c r="E13" s="8">
        <v>2</v>
      </c>
      <c r="F13" s="8"/>
      <c r="H13" s="8"/>
      <c r="J13" s="8">
        <v>4</v>
      </c>
      <c r="K13" s="1">
        <v>6</v>
      </c>
      <c r="L13" s="35" t="str">
        <f>IF(K13=0," - ",IF(K13=abbreviations!C$21,"1st in division"," - "))</f>
        <v xml:space="preserve"> - </v>
      </c>
    </row>
    <row r="14" spans="1:12" ht="6" customHeight="1" x14ac:dyDescent="0.25">
      <c r="G14" s="1"/>
    </row>
    <row r="15" spans="1:12" ht="16.5" thickBot="1" x14ac:dyDescent="0.3">
      <c r="A15" s="4" t="s">
        <v>3</v>
      </c>
      <c r="B15" s="5" t="s">
        <v>2</v>
      </c>
      <c r="C15" s="9"/>
      <c r="D15" s="6"/>
      <c r="E15" s="6">
        <v>2</v>
      </c>
      <c r="F15" s="6"/>
      <c r="G15" s="6"/>
      <c r="H15" s="6"/>
      <c r="I15" s="9"/>
      <c r="J15" s="6">
        <v>4</v>
      </c>
      <c r="K15" s="6">
        <v>6</v>
      </c>
      <c r="L15" s="28" t="str">
        <f>IF(SUM(C15:J15)=K15," ","error:  column and row totals unequal")</f>
        <v xml:space="preserve"> </v>
      </c>
    </row>
    <row r="16" spans="1:12" x14ac:dyDescent="0.25">
      <c r="A16" t="s">
        <v>4</v>
      </c>
      <c r="B16" t="s">
        <v>116</v>
      </c>
      <c r="C16" s="8">
        <v>3</v>
      </c>
      <c r="D16" s="8">
        <v>4</v>
      </c>
      <c r="E16" s="8">
        <v>2</v>
      </c>
      <c r="F16" s="8"/>
      <c r="H16" s="8"/>
      <c r="I16" s="8">
        <v>1</v>
      </c>
      <c r="J16" s="8">
        <v>3</v>
      </c>
      <c r="K16" s="1">
        <v>13</v>
      </c>
      <c r="L16" s="35" t="str">
        <f>IF(K16=0," - ",IF(K16=abbreviations!C$22,"1st in division"," - "))</f>
        <v xml:space="preserve"> - </v>
      </c>
    </row>
    <row r="17" spans="1:12" x14ac:dyDescent="0.25">
      <c r="A17" s="43" t="s">
        <v>4</v>
      </c>
      <c r="B17" s="43" t="s">
        <v>1458</v>
      </c>
      <c r="D17" s="8"/>
      <c r="E17" s="8"/>
      <c r="F17" s="8"/>
      <c r="G17" s="8">
        <v>4</v>
      </c>
      <c r="H17" s="8"/>
      <c r="J17" s="8"/>
      <c r="K17" s="1">
        <v>4</v>
      </c>
      <c r="L17" s="35" t="str">
        <f>IF(K17=0," - ",IF(K17=abbreviations!C$22,"1st in division"," - "))</f>
        <v xml:space="preserve"> - </v>
      </c>
    </row>
    <row r="18" spans="1:12" x14ac:dyDescent="0.25">
      <c r="A18" s="43" t="s">
        <v>4</v>
      </c>
      <c r="B18" s="43" t="s">
        <v>1651</v>
      </c>
      <c r="C18" s="8">
        <v>1</v>
      </c>
      <c r="D18" s="8"/>
      <c r="E18" s="8"/>
      <c r="F18" s="8"/>
      <c r="H18" s="8"/>
      <c r="J18" s="8"/>
      <c r="K18" s="1">
        <v>1</v>
      </c>
      <c r="L18" s="35" t="str">
        <f>IF(K18=0," - ",IF(K18=abbreviations!C$22,"1st in division"," - "))</f>
        <v xml:space="preserve"> - </v>
      </c>
    </row>
    <row r="19" spans="1:12" x14ac:dyDescent="0.25">
      <c r="A19" s="43" t="s">
        <v>4</v>
      </c>
      <c r="B19" s="43" t="s">
        <v>1017</v>
      </c>
      <c r="D19" s="8"/>
      <c r="E19" s="8"/>
      <c r="F19" s="8">
        <v>1</v>
      </c>
      <c r="H19" s="8"/>
      <c r="I19" s="8">
        <v>2</v>
      </c>
      <c r="J19" s="8"/>
      <c r="K19" s="1">
        <v>3</v>
      </c>
      <c r="L19" s="35" t="str">
        <f>IF(K19=0," - ",IF(K19=abbreviations!C$22,"1st in division"," - "))</f>
        <v xml:space="preserve"> - </v>
      </c>
    </row>
    <row r="20" spans="1:12" ht="6" customHeight="1" x14ac:dyDescent="0.25">
      <c r="G20" s="1"/>
    </row>
    <row r="21" spans="1:12" ht="16.5" thickBot="1" x14ac:dyDescent="0.3">
      <c r="A21" s="4" t="s">
        <v>4</v>
      </c>
      <c r="B21" s="5" t="s">
        <v>2</v>
      </c>
      <c r="C21" s="9">
        <v>4</v>
      </c>
      <c r="D21" s="6">
        <v>4</v>
      </c>
      <c r="E21" s="6">
        <v>2</v>
      </c>
      <c r="F21" s="6">
        <v>1</v>
      </c>
      <c r="G21" s="6">
        <v>4</v>
      </c>
      <c r="H21" s="6"/>
      <c r="I21" s="9">
        <v>3</v>
      </c>
      <c r="J21" s="6">
        <v>3</v>
      </c>
      <c r="K21" s="6">
        <v>21</v>
      </c>
      <c r="L21" s="28" t="str">
        <f>IF(SUM(C21:J21)=K21," ","error:  column and row totals unequal")</f>
        <v xml:space="preserve"> </v>
      </c>
    </row>
    <row r="22" spans="1:12" x14ac:dyDescent="0.25">
      <c r="A22" t="s">
        <v>5</v>
      </c>
      <c r="B22" t="s">
        <v>234</v>
      </c>
      <c r="C22" s="8">
        <v>6</v>
      </c>
      <c r="D22" s="8">
        <v>8</v>
      </c>
      <c r="E22" s="8">
        <v>8</v>
      </c>
      <c r="F22" s="8">
        <v>9</v>
      </c>
      <c r="G22" s="8">
        <v>9</v>
      </c>
      <c r="H22" s="8">
        <v>9</v>
      </c>
      <c r="J22" s="8"/>
      <c r="K22" s="1">
        <v>49</v>
      </c>
      <c r="L22" s="35" t="str">
        <f>IF(K22=0," - ",IF(K22=abbreviations!C$23,"1st in division"," - "))</f>
        <v>1st in division</v>
      </c>
    </row>
    <row r="23" spans="1:12" x14ac:dyDescent="0.25">
      <c r="A23" t="s">
        <v>5</v>
      </c>
      <c r="B23" t="s">
        <v>1459</v>
      </c>
      <c r="D23" s="8"/>
      <c r="E23" s="8"/>
      <c r="F23" s="8"/>
      <c r="G23" s="8">
        <v>8</v>
      </c>
      <c r="H23" s="8"/>
      <c r="J23" s="8"/>
      <c r="K23" s="1">
        <v>8</v>
      </c>
      <c r="L23" s="35" t="str">
        <f>IF(K23=0," - ",IF(K23=abbreviations!C$23,"1st in division"," - "))</f>
        <v xml:space="preserve"> - </v>
      </c>
    </row>
    <row r="24" spans="1:12" ht="6" customHeight="1" x14ac:dyDescent="0.25">
      <c r="G24" s="1"/>
    </row>
    <row r="25" spans="1:12" ht="16.5" thickBot="1" x14ac:dyDescent="0.3">
      <c r="A25" s="4" t="s">
        <v>5</v>
      </c>
      <c r="B25" s="5" t="s">
        <v>2</v>
      </c>
      <c r="C25" s="9">
        <v>6</v>
      </c>
      <c r="D25" s="6">
        <v>8</v>
      </c>
      <c r="E25" s="6">
        <v>8</v>
      </c>
      <c r="F25" s="6">
        <v>9</v>
      </c>
      <c r="G25" s="6">
        <v>17</v>
      </c>
      <c r="H25" s="6">
        <v>9</v>
      </c>
      <c r="I25" s="9"/>
      <c r="J25" s="6"/>
      <c r="K25" s="6">
        <v>57</v>
      </c>
      <c r="L25" s="28" t="str">
        <f>IF(SUM(C25:J25)=K25," ","error:  column and row totals unequal")</f>
        <v xml:space="preserve"> </v>
      </c>
    </row>
    <row r="26" spans="1:12" x14ac:dyDescent="0.25">
      <c r="A26" s="7" t="s">
        <v>6</v>
      </c>
      <c r="B26" s="34" t="s">
        <v>325</v>
      </c>
      <c r="C26" s="29">
        <v>3</v>
      </c>
      <c r="D26" s="18">
        <v>2</v>
      </c>
      <c r="E26" s="18">
        <v>4</v>
      </c>
      <c r="F26" s="18">
        <v>3</v>
      </c>
      <c r="G26" s="18">
        <v>2</v>
      </c>
      <c r="H26" s="18"/>
      <c r="I26" s="29"/>
      <c r="J26" s="18"/>
      <c r="K26" s="1">
        <v>14</v>
      </c>
      <c r="L26" s="35" t="str">
        <f>IF(K26=0," - ",IF(K26=abbreviations!C$24,"1st in division"," - "))</f>
        <v xml:space="preserve"> - </v>
      </c>
    </row>
    <row r="27" spans="1:12" x14ac:dyDescent="0.25">
      <c r="A27" s="7" t="s">
        <v>6</v>
      </c>
      <c r="B27" s="34" t="s">
        <v>1460</v>
      </c>
      <c r="C27" s="29"/>
      <c r="D27" s="18"/>
      <c r="E27" s="18"/>
      <c r="F27" s="18"/>
      <c r="G27" s="18">
        <v>6</v>
      </c>
      <c r="H27" s="18"/>
      <c r="I27" s="29"/>
      <c r="J27" s="18"/>
      <c r="K27" s="1">
        <v>6</v>
      </c>
      <c r="L27" s="35" t="str">
        <f>IF(K27=0," - ",IF(K27=abbreviations!C$24,"1st in division"," - "))</f>
        <v xml:space="preserve"> - </v>
      </c>
    </row>
    <row r="28" spans="1:12" x14ac:dyDescent="0.25">
      <c r="A28" s="7" t="s">
        <v>6</v>
      </c>
      <c r="B28" s="34" t="s">
        <v>249</v>
      </c>
      <c r="C28" s="29"/>
      <c r="D28" s="18">
        <v>10</v>
      </c>
      <c r="E28" s="18">
        <v>7</v>
      </c>
      <c r="F28" s="18"/>
      <c r="G28" s="18">
        <v>10</v>
      </c>
      <c r="H28" s="18">
        <v>7</v>
      </c>
      <c r="I28" s="29">
        <v>7</v>
      </c>
      <c r="J28" s="18">
        <v>8</v>
      </c>
      <c r="K28" s="1">
        <v>49</v>
      </c>
      <c r="L28" s="35" t="str">
        <f>IF(K28=0," - ",IF(K28=abbreviations!C$24,"1st in division"," - "))</f>
        <v>1st in division</v>
      </c>
    </row>
    <row r="29" spans="1:12" ht="6" customHeight="1" x14ac:dyDescent="0.25">
      <c r="G29" s="1"/>
    </row>
    <row r="30" spans="1:12" ht="16.5" thickBot="1" x14ac:dyDescent="0.3">
      <c r="A30" s="4" t="s">
        <v>6</v>
      </c>
      <c r="B30" s="5" t="s">
        <v>2</v>
      </c>
      <c r="C30" s="9">
        <v>3</v>
      </c>
      <c r="D30" s="6">
        <v>12</v>
      </c>
      <c r="E30" s="6">
        <v>11</v>
      </c>
      <c r="F30" s="6">
        <v>3</v>
      </c>
      <c r="G30" s="6">
        <v>18</v>
      </c>
      <c r="H30" s="6">
        <v>7</v>
      </c>
      <c r="I30" s="9">
        <v>7</v>
      </c>
      <c r="J30" s="6">
        <v>8</v>
      </c>
      <c r="K30" s="6">
        <v>69</v>
      </c>
      <c r="L30" s="28" t="str">
        <f>IF(SUM(C30:J30)=K30," ","error:  column and row totals unequal")</f>
        <v xml:space="preserve"> </v>
      </c>
    </row>
    <row r="31" spans="1:12" x14ac:dyDescent="0.25">
      <c r="A31" s="31" t="s">
        <v>2006</v>
      </c>
      <c r="B31" t="s">
        <v>1116</v>
      </c>
      <c r="C31" s="8">
        <v>7</v>
      </c>
      <c r="D31" s="8"/>
      <c r="E31" s="8"/>
      <c r="F31" s="8"/>
      <c r="G31" s="8">
        <v>4</v>
      </c>
      <c r="H31" s="8">
        <v>2</v>
      </c>
      <c r="J31" s="8"/>
      <c r="K31" s="1">
        <v>13</v>
      </c>
      <c r="L31" s="35" t="str">
        <f>IF(K31=0," - ",IF(K31=abbreviations!C$25,"1st in division"," - "))</f>
        <v xml:space="preserve"> - </v>
      </c>
    </row>
    <row r="32" spans="1:12" x14ac:dyDescent="0.25">
      <c r="A32" s="31" t="s">
        <v>2006</v>
      </c>
      <c r="B32" t="s">
        <v>1117</v>
      </c>
      <c r="D32" s="8"/>
      <c r="E32" s="8"/>
      <c r="F32" s="8">
        <v>7</v>
      </c>
      <c r="H32" s="8"/>
      <c r="J32" s="8"/>
      <c r="K32" s="1">
        <v>7</v>
      </c>
      <c r="L32" s="35" t="str">
        <f>IF(K32=0," - ",IF(K32=abbreviations!C$25,"1st in division"," - "))</f>
        <v xml:space="preserve"> - </v>
      </c>
    </row>
    <row r="33" spans="1:12" x14ac:dyDescent="0.25">
      <c r="A33" s="31" t="s">
        <v>2006</v>
      </c>
      <c r="B33" t="s">
        <v>1461</v>
      </c>
      <c r="D33" s="8"/>
      <c r="E33" s="8"/>
      <c r="F33" s="8"/>
      <c r="G33" s="8">
        <v>6</v>
      </c>
      <c r="H33" s="8"/>
      <c r="J33" s="8"/>
      <c r="K33" s="1">
        <v>6</v>
      </c>
      <c r="L33" s="35" t="str">
        <f>IF(K33=0," - ",IF(K33=abbreviations!C$25,"1st in division"," - "))</f>
        <v xml:space="preserve"> - </v>
      </c>
    </row>
    <row r="34" spans="1:12" x14ac:dyDescent="0.25">
      <c r="A34" s="31" t="s">
        <v>2006</v>
      </c>
      <c r="B34" t="s">
        <v>1127</v>
      </c>
      <c r="D34" s="8"/>
      <c r="E34" s="8"/>
      <c r="F34" s="8"/>
      <c r="H34" s="8">
        <v>6</v>
      </c>
      <c r="J34" s="8"/>
      <c r="K34" s="1">
        <v>6</v>
      </c>
      <c r="L34" s="35" t="str">
        <f>IF(K34=0," - ",IF(K34=abbreviations!C$25,"1st in division"," - "))</f>
        <v xml:space="preserve"> - </v>
      </c>
    </row>
    <row r="35" spans="1:12" ht="6" customHeight="1" x14ac:dyDescent="0.25">
      <c r="G35" s="1"/>
    </row>
    <row r="36" spans="1:12" ht="16.5" thickBot="1" x14ac:dyDescent="0.3">
      <c r="A36" s="4" t="s">
        <v>2006</v>
      </c>
      <c r="B36" s="5" t="s">
        <v>2</v>
      </c>
      <c r="C36" s="9">
        <v>7</v>
      </c>
      <c r="D36" s="6"/>
      <c r="E36" s="6"/>
      <c r="F36" s="6">
        <v>7</v>
      </c>
      <c r="G36" s="6">
        <v>10</v>
      </c>
      <c r="H36" s="6">
        <v>8</v>
      </c>
      <c r="I36" s="9"/>
      <c r="J36" s="6"/>
      <c r="K36" s="6">
        <v>32</v>
      </c>
      <c r="L36" s="28" t="str">
        <f>IF(SUM(C36:J36)=K36," ","error:  column and row totals unequal")</f>
        <v xml:space="preserve"> </v>
      </c>
    </row>
    <row r="37" spans="1:12" x14ac:dyDescent="0.25">
      <c r="A37" s="49" t="s">
        <v>57</v>
      </c>
      <c r="B37" s="43" t="s">
        <v>2359</v>
      </c>
      <c r="D37" s="8"/>
      <c r="E37" s="8"/>
      <c r="F37" s="8"/>
      <c r="H37" s="8"/>
      <c r="J37" s="8">
        <v>8</v>
      </c>
      <c r="K37" s="1">
        <v>8</v>
      </c>
      <c r="L37" s="35" t="str">
        <f>IF(K37=0," - ",IF(K37=abbreviations!C$26,"1st in division"," - "))</f>
        <v xml:space="preserve"> - </v>
      </c>
    </row>
    <row r="38" spans="1:12" x14ac:dyDescent="0.25">
      <c r="A38" s="49" t="s">
        <v>57</v>
      </c>
      <c r="B38" s="43" t="s">
        <v>995</v>
      </c>
      <c r="D38" s="8"/>
      <c r="E38" s="8">
        <v>7</v>
      </c>
      <c r="F38" s="8">
        <v>3</v>
      </c>
      <c r="G38" s="8">
        <v>4</v>
      </c>
      <c r="H38" s="8"/>
      <c r="J38" s="8"/>
      <c r="K38" s="1">
        <v>14</v>
      </c>
      <c r="L38" s="35"/>
    </row>
    <row r="39" spans="1:12" ht="6" customHeight="1" x14ac:dyDescent="0.25">
      <c r="A39" s="31"/>
      <c r="B39" s="34"/>
      <c r="C39" s="29"/>
      <c r="D39" s="18"/>
      <c r="E39" s="18"/>
      <c r="F39" s="18"/>
      <c r="G39" s="18"/>
      <c r="H39" s="18"/>
      <c r="I39" s="29"/>
      <c r="J39" s="18"/>
      <c r="K39" s="18"/>
      <c r="L39" s="13"/>
    </row>
    <row r="40" spans="1:12" ht="16.5" thickBot="1" x14ac:dyDescent="0.3">
      <c r="A40" s="26" t="s">
        <v>57</v>
      </c>
      <c r="B40" s="5" t="s">
        <v>2</v>
      </c>
      <c r="C40" s="9"/>
      <c r="D40" s="6"/>
      <c r="E40" s="6">
        <v>7</v>
      </c>
      <c r="F40" s="6">
        <v>3</v>
      </c>
      <c r="G40" s="6">
        <v>4</v>
      </c>
      <c r="H40" s="6"/>
      <c r="I40" s="6"/>
      <c r="J40" s="6">
        <v>8</v>
      </c>
      <c r="K40" s="6">
        <v>22</v>
      </c>
      <c r="L40" s="28" t="str">
        <f>IF(SUM(C40:J40)=K40," ","error:  column and row totals unequal")</f>
        <v xml:space="preserve"> </v>
      </c>
    </row>
    <row r="41" spans="1:12" x14ac:dyDescent="0.25">
      <c r="A41" t="s">
        <v>7</v>
      </c>
      <c r="B41" t="s">
        <v>1118</v>
      </c>
      <c r="C41" s="8">
        <v>4</v>
      </c>
      <c r="D41" s="8"/>
      <c r="E41" s="8"/>
      <c r="F41" s="8"/>
      <c r="H41" s="8"/>
      <c r="J41" s="8"/>
      <c r="K41" s="1">
        <v>4</v>
      </c>
      <c r="L41" s="35" t="str">
        <f>IF(K41=0," - ",IF(K41=abbreviations!C$27,"1st in division"," - "))</f>
        <v xml:space="preserve"> - </v>
      </c>
    </row>
    <row r="42" spans="1:12" x14ac:dyDescent="0.25">
      <c r="A42" t="s">
        <v>7</v>
      </c>
      <c r="B42" t="s">
        <v>1003</v>
      </c>
      <c r="D42" s="8"/>
      <c r="E42" s="8">
        <v>3</v>
      </c>
      <c r="F42" s="8"/>
      <c r="H42" s="8"/>
      <c r="J42" s="8"/>
      <c r="K42" s="1">
        <v>3</v>
      </c>
      <c r="L42" s="35" t="str">
        <f>IF(K42=0," - ",IF(K42=abbreviations!C$27,"1st in division"," - "))</f>
        <v xml:space="preserve"> - </v>
      </c>
    </row>
    <row r="43" spans="1:12" x14ac:dyDescent="0.25">
      <c r="A43" t="s">
        <v>7</v>
      </c>
      <c r="B43" t="s">
        <v>984</v>
      </c>
      <c r="D43" s="8"/>
      <c r="E43" s="8">
        <v>5</v>
      </c>
      <c r="F43" s="8"/>
      <c r="G43" s="8">
        <v>4</v>
      </c>
      <c r="H43" s="8"/>
      <c r="J43" s="8"/>
      <c r="K43" s="1">
        <v>9</v>
      </c>
      <c r="L43" s="35" t="str">
        <f>IF(K43=0," - ",IF(K43=abbreviations!C$27,"1st in division"," - "))</f>
        <v xml:space="preserve"> - </v>
      </c>
    </row>
    <row r="44" spans="1:12" x14ac:dyDescent="0.25">
      <c r="A44" t="s">
        <v>7</v>
      </c>
      <c r="B44" t="s">
        <v>1119</v>
      </c>
      <c r="C44" s="8">
        <v>3</v>
      </c>
      <c r="D44" s="8"/>
      <c r="E44" s="8"/>
      <c r="F44" s="8"/>
      <c r="H44" s="8"/>
      <c r="J44" s="8"/>
      <c r="K44" s="1">
        <v>3</v>
      </c>
      <c r="L44" s="35" t="str">
        <f>IF(K44=0," - ",IF(K44=abbreviations!C$27,"1st in division"," - "))</f>
        <v xml:space="preserve"> - </v>
      </c>
    </row>
    <row r="45" spans="1:12" x14ac:dyDescent="0.25">
      <c r="A45" t="s">
        <v>7</v>
      </c>
      <c r="B45" t="s">
        <v>1236</v>
      </c>
      <c r="D45" s="8"/>
      <c r="E45" s="8"/>
      <c r="F45" s="8"/>
      <c r="H45" s="8">
        <v>1</v>
      </c>
      <c r="J45" s="8"/>
      <c r="K45" s="1">
        <v>1</v>
      </c>
      <c r="L45" s="35" t="str">
        <f>IF(K45=0," - ",IF(K45=abbreviations!C$27,"1st in division"," - "))</f>
        <v xml:space="preserve"> - </v>
      </c>
    </row>
    <row r="46" spans="1:12" ht="6" customHeight="1" x14ac:dyDescent="0.25">
      <c r="G46" s="1"/>
    </row>
    <row r="47" spans="1:12" ht="16.5" thickBot="1" x14ac:dyDescent="0.3">
      <c r="A47" s="4" t="s">
        <v>7</v>
      </c>
      <c r="B47" s="5" t="s">
        <v>2</v>
      </c>
      <c r="C47" s="9">
        <v>7</v>
      </c>
      <c r="D47" s="6"/>
      <c r="E47" s="6">
        <v>8</v>
      </c>
      <c r="F47" s="6"/>
      <c r="G47" s="6">
        <v>4</v>
      </c>
      <c r="H47" s="6">
        <v>1</v>
      </c>
      <c r="I47" s="9"/>
      <c r="J47" s="6"/>
      <c r="K47" s="6">
        <v>20</v>
      </c>
      <c r="L47" s="28" t="str">
        <f>IF(SUM(C47:J47)=K47," ","error:  column and row totals unequal")</f>
        <v xml:space="preserve"> </v>
      </c>
    </row>
    <row r="48" spans="1:12" x14ac:dyDescent="0.25">
      <c r="A48" s="7" t="s">
        <v>8</v>
      </c>
      <c r="B48" s="34" t="s">
        <v>1120</v>
      </c>
      <c r="C48" s="29"/>
      <c r="D48" s="18"/>
      <c r="E48" s="18"/>
      <c r="F48" s="18">
        <v>6</v>
      </c>
      <c r="G48" s="18"/>
      <c r="H48" s="18"/>
      <c r="I48" s="29"/>
      <c r="J48" s="18"/>
      <c r="K48" s="1">
        <v>6</v>
      </c>
      <c r="L48" s="35" t="str">
        <f>IF(K48=0," - ",IF(K48=abbreviations!C$28,"1st in division"," - "))</f>
        <v xml:space="preserve"> - </v>
      </c>
    </row>
    <row r="49" spans="1:12" x14ac:dyDescent="0.25">
      <c r="A49" s="49" t="s">
        <v>8</v>
      </c>
      <c r="B49" s="38" t="s">
        <v>1441</v>
      </c>
      <c r="C49" s="29"/>
      <c r="D49" s="18"/>
      <c r="E49" s="18"/>
      <c r="F49" s="18"/>
      <c r="G49" s="18">
        <v>7</v>
      </c>
      <c r="H49" s="18"/>
      <c r="I49" s="29">
        <v>7</v>
      </c>
      <c r="J49" s="18"/>
      <c r="K49" s="1">
        <v>14</v>
      </c>
      <c r="L49" s="35" t="str">
        <f>IF(K49=0," - ",IF(K49=abbreviations!C$28,"1st in division"," - "))</f>
        <v xml:space="preserve"> - </v>
      </c>
    </row>
    <row r="50" spans="1:12" x14ac:dyDescent="0.25">
      <c r="A50" s="49" t="s">
        <v>8</v>
      </c>
      <c r="B50" s="38" t="s">
        <v>1008</v>
      </c>
      <c r="C50" s="29"/>
      <c r="D50" s="18"/>
      <c r="E50" s="18">
        <v>5</v>
      </c>
      <c r="F50" s="18"/>
      <c r="G50" s="18">
        <v>2</v>
      </c>
      <c r="H50" s="18"/>
      <c r="I50" s="29"/>
      <c r="J50" s="18"/>
      <c r="K50" s="1">
        <v>7</v>
      </c>
      <c r="L50" s="35" t="str">
        <f>IF(K50=0," - ",IF(K50=abbreviations!C$28,"1st in division"," - "))</f>
        <v xml:space="preserve"> - </v>
      </c>
    </row>
    <row r="51" spans="1:12" x14ac:dyDescent="0.25">
      <c r="A51" s="49" t="s">
        <v>8</v>
      </c>
      <c r="B51" s="38" t="s">
        <v>286</v>
      </c>
      <c r="C51" s="29">
        <v>3</v>
      </c>
      <c r="D51" s="18">
        <v>5</v>
      </c>
      <c r="E51" s="18">
        <v>1</v>
      </c>
      <c r="F51" s="18"/>
      <c r="G51" s="18"/>
      <c r="H51" s="18"/>
      <c r="I51" s="29">
        <v>3</v>
      </c>
      <c r="J51" s="18">
        <v>1</v>
      </c>
      <c r="K51" s="1">
        <v>13</v>
      </c>
      <c r="L51" s="35" t="str">
        <f>IF(K51=0," - ",IF(K51=abbreviations!C$28,"1st in division"," - "))</f>
        <v xml:space="preserve"> - </v>
      </c>
    </row>
    <row r="52" spans="1:12" x14ac:dyDescent="0.25">
      <c r="A52" s="49" t="s">
        <v>8</v>
      </c>
      <c r="B52" s="38" t="s">
        <v>193</v>
      </c>
      <c r="C52" s="29">
        <v>9</v>
      </c>
      <c r="D52" s="18">
        <v>7</v>
      </c>
      <c r="E52" s="18">
        <v>3</v>
      </c>
      <c r="F52" s="18">
        <v>8</v>
      </c>
      <c r="G52" s="18">
        <v>4</v>
      </c>
      <c r="H52" s="18"/>
      <c r="I52" s="29"/>
      <c r="J52" s="18"/>
      <c r="K52" s="1">
        <v>31</v>
      </c>
      <c r="L52" s="35" t="str">
        <f>IF(K52=0," - ",IF(K52=abbreviations!C$28,"1st in division"," - "))</f>
        <v xml:space="preserve"> - </v>
      </c>
    </row>
    <row r="53" spans="1:12" ht="6" customHeight="1" x14ac:dyDescent="0.25">
      <c r="G53" s="1"/>
    </row>
    <row r="54" spans="1:12" ht="16.5" thickBot="1" x14ac:dyDescent="0.3">
      <c r="A54" s="4" t="s">
        <v>8</v>
      </c>
      <c r="B54" s="5" t="s">
        <v>2</v>
      </c>
      <c r="C54" s="9">
        <v>12</v>
      </c>
      <c r="D54" s="6">
        <v>12</v>
      </c>
      <c r="E54" s="6">
        <v>9</v>
      </c>
      <c r="F54" s="6">
        <v>14</v>
      </c>
      <c r="G54" s="6">
        <v>13</v>
      </c>
      <c r="H54" s="6"/>
      <c r="I54" s="9">
        <v>10</v>
      </c>
      <c r="J54" s="6">
        <v>1</v>
      </c>
      <c r="K54" s="6">
        <v>71</v>
      </c>
      <c r="L54" s="28" t="str">
        <f>IF(SUM(C54:J54)=K54," ","error:  column and row totals unequal")</f>
        <v xml:space="preserve"> </v>
      </c>
    </row>
    <row r="55" spans="1:12" x14ac:dyDescent="0.25">
      <c r="A55" s="31" t="s">
        <v>47</v>
      </c>
      <c r="B55" s="34" t="s">
        <v>294</v>
      </c>
      <c r="C55" s="29">
        <v>6</v>
      </c>
      <c r="D55" s="18">
        <v>7</v>
      </c>
      <c r="E55" s="18"/>
      <c r="F55" s="18"/>
      <c r="G55" s="18"/>
      <c r="H55" s="18"/>
      <c r="I55" s="29"/>
      <c r="J55" s="18"/>
      <c r="K55" s="18">
        <v>13</v>
      </c>
      <c r="L55" s="35" t="str">
        <f>IF(K55=0," - ",IF(K55=abbreviations!C$28,"1st in division"," - "))</f>
        <v xml:space="preserve"> - </v>
      </c>
    </row>
    <row r="56" spans="1:12" ht="6" customHeight="1" x14ac:dyDescent="0.25">
      <c r="G56" s="1"/>
      <c r="L56" s="28"/>
    </row>
    <row r="57" spans="1:12" ht="16.5" thickBot="1" x14ac:dyDescent="0.3">
      <c r="A57" s="26" t="s">
        <v>47</v>
      </c>
      <c r="B57" s="5" t="s">
        <v>2</v>
      </c>
      <c r="C57" s="9">
        <v>6</v>
      </c>
      <c r="D57" s="9">
        <v>7</v>
      </c>
      <c r="E57" s="9"/>
      <c r="F57" s="9"/>
      <c r="G57" s="9"/>
      <c r="H57" s="9"/>
      <c r="I57" s="9"/>
      <c r="J57" s="9"/>
      <c r="K57" s="9">
        <v>13</v>
      </c>
      <c r="L57" s="28" t="str">
        <f>IF(SUM(C57:J57)=K57," ","error:  column and row totals unequal")</f>
        <v xml:space="preserve"> </v>
      </c>
    </row>
    <row r="58" spans="1:12" ht="6" customHeight="1" x14ac:dyDescent="0.25">
      <c r="G58" s="1"/>
      <c r="L58" s="27"/>
    </row>
    <row r="59" spans="1:12" ht="16.5" thickBot="1" x14ac:dyDescent="0.3">
      <c r="A59" s="4" t="s">
        <v>48</v>
      </c>
      <c r="B59" s="5" t="s">
        <v>2</v>
      </c>
      <c r="C59" s="9">
        <f>SUM(C$58:C58)</f>
        <v>0</v>
      </c>
      <c r="D59" s="6">
        <f>SUM(D$58:D58)</f>
        <v>0</v>
      </c>
      <c r="E59" s="6">
        <f>SUM(E$58:E58)</f>
        <v>0</v>
      </c>
      <c r="F59" s="6">
        <f>SUM(F$58:F58)</f>
        <v>0</v>
      </c>
      <c r="G59" s="6">
        <f>SUM(G$58:G58)</f>
        <v>0</v>
      </c>
      <c r="H59" s="6">
        <f>SUM(H$58:H58)</f>
        <v>0</v>
      </c>
      <c r="I59" s="9">
        <f>SUM(I$58:I58)</f>
        <v>0</v>
      </c>
      <c r="J59" s="6">
        <f>SUM(J$58:J58)</f>
        <v>0</v>
      </c>
      <c r="K59" s="6">
        <f>SUM(K$58:K58)</f>
        <v>0</v>
      </c>
      <c r="L59" s="28" t="str">
        <f>IF(SUM(C59:J59)=K59," ","error:  column and row totals unequal")</f>
        <v xml:space="preserve"> </v>
      </c>
    </row>
    <row r="60" spans="1:12" x14ac:dyDescent="0.25">
      <c r="A60" s="7" t="s">
        <v>9</v>
      </c>
      <c r="C60" s="8">
        <f t="shared" ref="C60:K60" si="0">C7+C12+C15+C21+C25+C30+C36+C40+C47+C54+C57+C59</f>
        <v>53</v>
      </c>
      <c r="D60" s="1">
        <f t="shared" si="0"/>
        <v>63</v>
      </c>
      <c r="E60" s="1">
        <f t="shared" si="0"/>
        <v>66</v>
      </c>
      <c r="F60" s="1">
        <f t="shared" si="0"/>
        <v>56</v>
      </c>
      <c r="G60" s="1">
        <f t="shared" si="0"/>
        <v>82</v>
      </c>
      <c r="H60" s="1">
        <f t="shared" si="0"/>
        <v>32</v>
      </c>
      <c r="I60" s="1">
        <f t="shared" si="0"/>
        <v>20</v>
      </c>
      <c r="J60" s="1">
        <f t="shared" si="0"/>
        <v>37</v>
      </c>
      <c r="K60" s="1">
        <f t="shared" si="0"/>
        <v>409</v>
      </c>
      <c r="L60" s="28" t="str">
        <f>IF(SUM(C60:J60)=K60," ","error:  column and row totals unequal")</f>
        <v xml:space="preserve"> </v>
      </c>
    </row>
  </sheetData>
  <phoneticPr fontId="9" type="noConversion"/>
  <pageMargins left="0.75" right="0.25" top="1" bottom="0.5" header="0.5" footer="0.5"/>
  <pageSetup fitToHeight="3" orientation="portrait" r:id="rId1"/>
  <headerFooter alignWithMargins="0">
    <oddHeader>&amp;LGranite State Race Team&amp;CN.H. Grand Prix&amp;RPage &amp;P of &amp;N</oddHeader>
  </headerFooter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6"/>
  <sheetViews>
    <sheetView zoomScale="85" zoomScaleNormal="85" workbookViewId="0">
      <selection activeCell="P13" sqref="P13"/>
    </sheetView>
  </sheetViews>
  <sheetFormatPr defaultColWidth="11" defaultRowHeight="15.75" x14ac:dyDescent="0.25"/>
  <cols>
    <col min="1" max="1" width="7.5" customWidth="1"/>
    <col min="2" max="2" width="22.625" customWidth="1"/>
    <col min="3" max="10" width="7.625" style="8" customWidth="1"/>
    <col min="11" max="11" width="6.625" style="1" customWidth="1"/>
    <col min="12" max="12" width="38.625" customWidth="1"/>
  </cols>
  <sheetData>
    <row r="1" spans="1:12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16" t="str">
        <f>abbreviations!A34</f>
        <v>Soup</v>
      </c>
      <c r="E1" s="16" t="str">
        <f>abbreviations!A35</f>
        <v>Bed</v>
      </c>
      <c r="F1" s="16" t="s">
        <v>171</v>
      </c>
      <c r="G1" s="16" t="str">
        <f>abbreviations!A37</f>
        <v>Luti</v>
      </c>
      <c r="H1" s="16" t="str">
        <f>abbreviations!A38</f>
        <v>NH10</v>
      </c>
      <c r="I1" s="16" t="str">
        <f>abbreviations!A39</f>
        <v>MD</v>
      </c>
      <c r="J1" s="16" t="str">
        <f>abbreviations!A40</f>
        <v>WMHM</v>
      </c>
      <c r="K1" s="3">
        <f>abbreviations!A32</f>
        <v>2015</v>
      </c>
      <c r="L1" s="20" t="s">
        <v>60</v>
      </c>
    </row>
    <row r="2" spans="1:12" x14ac:dyDescent="0.25">
      <c r="A2" t="s">
        <v>54</v>
      </c>
      <c r="B2" t="s">
        <v>1121</v>
      </c>
      <c r="D2" s="1"/>
      <c r="E2" s="1"/>
      <c r="F2" s="1">
        <v>10</v>
      </c>
      <c r="G2" s="1"/>
      <c r="H2" s="1"/>
      <c r="I2" s="1"/>
      <c r="J2" s="1"/>
      <c r="K2" s="1">
        <v>10</v>
      </c>
      <c r="L2" s="35" t="str">
        <f>IF(K2=0," - ",IF(K2=abbreviations!C$19,"1st in division"," - "))</f>
        <v xml:space="preserve"> - </v>
      </c>
    </row>
    <row r="3" spans="1:12" x14ac:dyDescent="0.25">
      <c r="A3" t="s">
        <v>54</v>
      </c>
      <c r="B3" t="s">
        <v>1122</v>
      </c>
      <c r="D3" s="1"/>
      <c r="E3" s="1"/>
      <c r="F3" s="1">
        <v>9</v>
      </c>
      <c r="G3" s="1"/>
      <c r="H3" s="1"/>
      <c r="J3" s="1"/>
      <c r="K3" s="1">
        <v>9</v>
      </c>
      <c r="L3" s="35" t="str">
        <f>IF(K3=0," - ",IF(K3=abbreviations!C$19,"1st in division"," - "))</f>
        <v xml:space="preserve"> - </v>
      </c>
    </row>
    <row r="4" spans="1:12" x14ac:dyDescent="0.25">
      <c r="A4" t="s">
        <v>54</v>
      </c>
      <c r="B4" t="s">
        <v>1123</v>
      </c>
      <c r="D4" s="1"/>
      <c r="E4" s="1"/>
      <c r="F4" s="1">
        <v>8</v>
      </c>
      <c r="G4" s="1"/>
      <c r="H4" s="1"/>
      <c r="J4" s="1"/>
      <c r="K4" s="1">
        <v>8</v>
      </c>
      <c r="L4" s="35" t="str">
        <f>IF(K4=0," - ",IF(K4=abbreviations!C$19,"1st in division"," - "))</f>
        <v xml:space="preserve"> - </v>
      </c>
    </row>
    <row r="5" spans="1:12" x14ac:dyDescent="0.25">
      <c r="A5" t="s">
        <v>54</v>
      </c>
      <c r="B5" s="43" t="s">
        <v>1742</v>
      </c>
      <c r="D5" s="1"/>
      <c r="E5" s="1"/>
      <c r="F5" s="1"/>
      <c r="G5" s="1"/>
      <c r="H5" s="1">
        <v>3</v>
      </c>
      <c r="J5" s="1"/>
      <c r="K5" s="1">
        <v>3</v>
      </c>
      <c r="L5" s="35"/>
    </row>
    <row r="6" spans="1:12" ht="6" customHeight="1" x14ac:dyDescent="0.25">
      <c r="D6" s="1"/>
      <c r="E6" s="1"/>
      <c r="F6" s="1"/>
      <c r="G6" s="1"/>
      <c r="H6" s="1"/>
      <c r="J6" s="1"/>
    </row>
    <row r="7" spans="1:12" ht="16.5" thickBot="1" x14ac:dyDescent="0.3">
      <c r="A7" s="4" t="s">
        <v>54</v>
      </c>
      <c r="B7" s="5" t="s">
        <v>2</v>
      </c>
      <c r="C7" s="9">
        <f>SUM(C$2:C6)</f>
        <v>0</v>
      </c>
      <c r="D7" s="6">
        <f>SUM(D$2:D6)</f>
        <v>0</v>
      </c>
      <c r="E7" s="6">
        <f>SUM(E$2:E6)</f>
        <v>0</v>
      </c>
      <c r="F7" s="6">
        <f>SUM(F$2:F6)</f>
        <v>27</v>
      </c>
      <c r="G7" s="6">
        <f>SUM(G$2:G6)</f>
        <v>0</v>
      </c>
      <c r="H7" s="6">
        <f>SUM(H$2:H6)</f>
        <v>3</v>
      </c>
      <c r="I7" s="9">
        <f>SUM(I$2:I6)</f>
        <v>0</v>
      </c>
      <c r="J7" s="6">
        <f>SUM(J$2:J6)</f>
        <v>0</v>
      </c>
      <c r="K7" s="6">
        <f>SUM(K$2:K6)</f>
        <v>30</v>
      </c>
      <c r="L7" s="28" t="str">
        <f>IF(SUM(C7:J7)=K7," ","error:  column and row totals unequal")</f>
        <v xml:space="preserve"> </v>
      </c>
    </row>
    <row r="8" spans="1:12" x14ac:dyDescent="0.25">
      <c r="A8" t="s">
        <v>55</v>
      </c>
      <c r="B8" t="s">
        <v>1124</v>
      </c>
      <c r="D8" s="1"/>
      <c r="E8" s="1"/>
      <c r="F8" s="1">
        <v>7</v>
      </c>
      <c r="G8" s="1"/>
      <c r="H8" s="1"/>
      <c r="J8" s="1"/>
      <c r="K8" s="1">
        <v>7</v>
      </c>
      <c r="L8" s="35" t="str">
        <f>IF(K8=0," - ",IF(K8=abbreviations!C$20,"1st in division"," - "))</f>
        <v xml:space="preserve"> - </v>
      </c>
    </row>
    <row r="9" spans="1:12" x14ac:dyDescent="0.25">
      <c r="A9" t="s">
        <v>55</v>
      </c>
      <c r="B9" t="s">
        <v>1125</v>
      </c>
      <c r="D9" s="1"/>
      <c r="E9" s="1"/>
      <c r="F9" s="1">
        <v>3</v>
      </c>
      <c r="G9" s="1"/>
      <c r="H9" s="1"/>
      <c r="J9" s="1"/>
      <c r="K9" s="1">
        <v>3</v>
      </c>
      <c r="L9" s="35" t="str">
        <f>IF(K9=0," - ",IF(K9=abbreviations!C$20,"1st in division"," - "))</f>
        <v xml:space="preserve"> - </v>
      </c>
    </row>
    <row r="10" spans="1:12" x14ac:dyDescent="0.25">
      <c r="A10" t="s">
        <v>55</v>
      </c>
      <c r="B10" t="s">
        <v>1126</v>
      </c>
      <c r="D10" s="1"/>
      <c r="E10" s="1"/>
      <c r="F10" s="1">
        <v>2</v>
      </c>
      <c r="G10" s="1"/>
      <c r="H10" s="1"/>
      <c r="J10" s="1"/>
      <c r="K10" s="1">
        <v>2</v>
      </c>
      <c r="L10" s="35" t="str">
        <f>IF(K10=0," - ",IF(K10=abbreviations!C$20,"1st in division"," - "))</f>
        <v xml:space="preserve"> - </v>
      </c>
    </row>
    <row r="11" spans="1:12" x14ac:dyDescent="0.25">
      <c r="A11" t="s">
        <v>55</v>
      </c>
      <c r="B11" s="59" t="s">
        <v>1800</v>
      </c>
      <c r="D11" s="1"/>
      <c r="E11" s="1"/>
      <c r="F11" s="1"/>
      <c r="G11" s="1"/>
      <c r="H11" s="1">
        <v>1</v>
      </c>
      <c r="J11" s="1"/>
      <c r="K11" s="1">
        <f t="shared" ref="K11" si="0">SUM(C11:J11)</f>
        <v>1</v>
      </c>
      <c r="L11" s="35" t="str">
        <f>IF(K11=0," - ",IF(K11=abbreviations!C$20,"1st in division"," - "))</f>
        <v xml:space="preserve"> - </v>
      </c>
    </row>
    <row r="12" spans="1:12" x14ac:dyDescent="0.25">
      <c r="A12" t="s">
        <v>55</v>
      </c>
      <c r="B12" t="s">
        <v>2028</v>
      </c>
      <c r="D12" s="1"/>
      <c r="E12" s="1"/>
      <c r="F12" s="1"/>
      <c r="G12" s="1"/>
      <c r="H12" s="1"/>
      <c r="I12" s="8">
        <v>10</v>
      </c>
      <c r="J12" s="1"/>
      <c r="K12" s="1">
        <v>10</v>
      </c>
      <c r="L12" s="35" t="str">
        <f>IF(K12=0," - ",IF(K12=abbreviations!C$20,"1st in division"," - "))</f>
        <v xml:space="preserve"> - </v>
      </c>
    </row>
    <row r="13" spans="1:12" ht="6" customHeight="1" x14ac:dyDescent="0.25">
      <c r="D13" s="1"/>
      <c r="E13" s="1"/>
      <c r="F13" s="1"/>
      <c r="G13" s="1"/>
      <c r="H13" s="1"/>
      <c r="J13" s="1"/>
      <c r="L13" s="13"/>
    </row>
    <row r="14" spans="1:12" ht="16.5" thickBot="1" x14ac:dyDescent="0.3">
      <c r="A14" s="4" t="s">
        <v>55</v>
      </c>
      <c r="B14" s="5" t="s">
        <v>2</v>
      </c>
      <c r="C14" s="9">
        <f>SUM(C$8:C13)</f>
        <v>0</v>
      </c>
      <c r="D14" s="6">
        <f>SUM(D$8:D13)</f>
        <v>0</v>
      </c>
      <c r="E14" s="6">
        <f>SUM(E$8:E13)</f>
        <v>0</v>
      </c>
      <c r="F14" s="6">
        <f>SUM(F$8:F13)</f>
        <v>12</v>
      </c>
      <c r="G14" s="6">
        <f>SUM(G$8:G13)</f>
        <v>0</v>
      </c>
      <c r="H14" s="6">
        <f>SUM(H$8:H13)</f>
        <v>1</v>
      </c>
      <c r="I14" s="6">
        <f>SUM(I$8:I13)</f>
        <v>10</v>
      </c>
      <c r="J14" s="6">
        <f>SUM(J$8:J13)</f>
        <v>0</v>
      </c>
      <c r="K14" s="6">
        <f>SUM(K$8:K13)</f>
        <v>23</v>
      </c>
      <c r="L14" s="28" t="str">
        <f>IF(SUM(C14:J14)=K14," ","error:  column and row totals unequal")</f>
        <v xml:space="preserve"> </v>
      </c>
    </row>
    <row r="15" spans="1:12" x14ac:dyDescent="0.25">
      <c r="A15" t="s">
        <v>3</v>
      </c>
      <c r="K15" s="1">
        <f t="shared" ref="K15" si="1">SUM(C15:J15)</f>
        <v>0</v>
      </c>
      <c r="L15" s="35" t="str">
        <f>IF(K15=0," - ",IF(K15=abbreviations!C$21,"1st in division"," - "))</f>
        <v xml:space="preserve"> - </v>
      </c>
    </row>
    <row r="16" spans="1:12" ht="6" customHeight="1" x14ac:dyDescent="0.25">
      <c r="D16" s="1"/>
      <c r="E16" s="1"/>
      <c r="F16" s="1"/>
      <c r="G16" s="1"/>
      <c r="H16" s="1"/>
      <c r="J16" s="1"/>
      <c r="L16" s="35"/>
    </row>
    <row r="17" spans="1:12" ht="16.5" thickBot="1" x14ac:dyDescent="0.3">
      <c r="A17" s="4" t="s">
        <v>3</v>
      </c>
      <c r="B17" s="5" t="s">
        <v>2</v>
      </c>
      <c r="C17" s="9">
        <f>SUM(C$15:C16)</f>
        <v>0</v>
      </c>
      <c r="D17" s="6">
        <f>SUM(D$15:D16)</f>
        <v>0</v>
      </c>
      <c r="E17" s="6">
        <f>SUM(E$15:E16)</f>
        <v>0</v>
      </c>
      <c r="F17" s="6">
        <f>SUM(F$15:F16)</f>
        <v>0</v>
      </c>
      <c r="G17" s="6">
        <f>SUM(G$15:G16)</f>
        <v>0</v>
      </c>
      <c r="H17" s="6">
        <f>SUM(H$15:H16)</f>
        <v>0</v>
      </c>
      <c r="I17" s="9">
        <f>SUM(I$15:I16)</f>
        <v>0</v>
      </c>
      <c r="J17" s="6">
        <f>SUM(J$15:J16)</f>
        <v>0</v>
      </c>
      <c r="K17" s="6">
        <f>SUM(K$15:K16)</f>
        <v>0</v>
      </c>
      <c r="L17" s="28" t="str">
        <f>IF(SUM(C17:J17)=K17," ","error:  column and row totals unequal")</f>
        <v xml:space="preserve"> </v>
      </c>
    </row>
    <row r="18" spans="1:12" x14ac:dyDescent="0.25">
      <c r="A18" t="s">
        <v>4</v>
      </c>
      <c r="K18" s="1">
        <f t="shared" ref="K18" si="2">SUM(C18:J18)</f>
        <v>0</v>
      </c>
      <c r="L18" s="35" t="str">
        <f>IF(K18=0," - ",IF(K18=abbreviations!C$22,"1st in division"," - "))</f>
        <v xml:space="preserve"> - </v>
      </c>
    </row>
    <row r="19" spans="1:12" ht="6" customHeight="1" x14ac:dyDescent="0.25">
      <c r="D19" s="1"/>
      <c r="E19" s="1"/>
      <c r="F19" s="1"/>
      <c r="G19" s="1"/>
      <c r="H19" s="1"/>
      <c r="J19" s="1"/>
    </row>
    <row r="20" spans="1:12" ht="16.5" thickBot="1" x14ac:dyDescent="0.3">
      <c r="A20" s="4" t="s">
        <v>4</v>
      </c>
      <c r="B20" s="5" t="s">
        <v>2</v>
      </c>
      <c r="C20" s="9">
        <f>SUM(C$18:C19)</f>
        <v>0</v>
      </c>
      <c r="D20" s="6">
        <f>SUM(D$18:D19)</f>
        <v>0</v>
      </c>
      <c r="E20" s="6">
        <f>SUM(E$18:E19)</f>
        <v>0</v>
      </c>
      <c r="F20" s="6">
        <f>SUM(F$18:F19)</f>
        <v>0</v>
      </c>
      <c r="G20" s="6">
        <f>SUM(G$18:G19)</f>
        <v>0</v>
      </c>
      <c r="H20" s="6">
        <f>SUM(H$18:H19)</f>
        <v>0</v>
      </c>
      <c r="I20" s="9">
        <f>SUM(I$18:I19)</f>
        <v>0</v>
      </c>
      <c r="J20" s="6">
        <f>SUM(J$18:J19)</f>
        <v>0</v>
      </c>
      <c r="K20" s="6">
        <f>SUM(K$18:K19)</f>
        <v>0</v>
      </c>
      <c r="L20" s="28" t="str">
        <f>IF(SUM(C20:J20)=K20," ","error:  column and row totals unequal")</f>
        <v xml:space="preserve"> </v>
      </c>
    </row>
    <row r="21" spans="1:12" x14ac:dyDescent="0.25">
      <c r="A21" t="s">
        <v>5</v>
      </c>
      <c r="D21" s="1"/>
      <c r="E21" s="1"/>
      <c r="F21" s="1"/>
      <c r="G21" s="1"/>
      <c r="H21" s="1"/>
      <c r="I21" s="1"/>
      <c r="J21" s="1"/>
      <c r="K21" s="1">
        <f t="shared" ref="K21" si="3">SUM(C21:J21)</f>
        <v>0</v>
      </c>
      <c r="L21" s="35" t="str">
        <f>IF(K21=0," - ",IF(K21=abbreviations!C$23,"1st in division"," - "))</f>
        <v xml:space="preserve"> - </v>
      </c>
    </row>
    <row r="22" spans="1:12" ht="6" customHeight="1" x14ac:dyDescent="0.25">
      <c r="D22" s="1"/>
      <c r="E22" s="1"/>
      <c r="F22" s="1"/>
      <c r="G22" s="1"/>
      <c r="H22" s="1"/>
      <c r="J22" s="1"/>
    </row>
    <row r="23" spans="1:12" ht="16.5" thickBot="1" x14ac:dyDescent="0.3">
      <c r="A23" s="4" t="s">
        <v>5</v>
      </c>
      <c r="B23" s="5" t="s">
        <v>2</v>
      </c>
      <c r="C23" s="9">
        <f>SUM(C$21:C22)</f>
        <v>0</v>
      </c>
      <c r="D23" s="6">
        <f>SUM(D$21:D22)</f>
        <v>0</v>
      </c>
      <c r="E23" s="6">
        <f>SUM(E$21:E22)</f>
        <v>0</v>
      </c>
      <c r="F23" s="6">
        <f>SUM(F$21:F22)</f>
        <v>0</v>
      </c>
      <c r="G23" s="6">
        <f>SUM(G$21:G22)</f>
        <v>0</v>
      </c>
      <c r="H23" s="6">
        <f>SUM(H$21:H22)</f>
        <v>0</v>
      </c>
      <c r="I23" s="9">
        <f>SUM(I$21:I22)</f>
        <v>0</v>
      </c>
      <c r="J23" s="6">
        <f>SUM(J$21:J22)</f>
        <v>0</v>
      </c>
      <c r="K23" s="6">
        <f>SUM(K$21:K22)</f>
        <v>0</v>
      </c>
      <c r="L23" s="28" t="str">
        <f>IF(SUM(C23:J23)=K23," ","error:  column and row totals unequal")</f>
        <v xml:space="preserve"> </v>
      </c>
    </row>
    <row r="24" spans="1:12" x14ac:dyDescent="0.25">
      <c r="A24" t="s">
        <v>6</v>
      </c>
      <c r="B24" s="27"/>
      <c r="K24" s="1">
        <f>SUM(C24:J24)</f>
        <v>0</v>
      </c>
      <c r="L24" s="35" t="str">
        <f>IF(K24=0," - ",IF(K24=abbreviations!C$24,"1st in division"," - "))</f>
        <v xml:space="preserve"> - </v>
      </c>
    </row>
    <row r="25" spans="1:12" ht="6" customHeight="1" x14ac:dyDescent="0.25">
      <c r="D25" s="1"/>
      <c r="E25" s="1"/>
      <c r="F25" s="1"/>
      <c r="G25" s="1"/>
      <c r="H25" s="1"/>
      <c r="J25" s="1"/>
    </row>
    <row r="26" spans="1:12" ht="16.5" thickBot="1" x14ac:dyDescent="0.3">
      <c r="A26" s="4" t="s">
        <v>6</v>
      </c>
      <c r="B26" s="5" t="s">
        <v>2</v>
      </c>
      <c r="C26" s="9">
        <f>SUM(C$24:C25)</f>
        <v>0</v>
      </c>
      <c r="D26" s="6">
        <f>SUM(D$24:D25)</f>
        <v>0</v>
      </c>
      <c r="E26" s="6">
        <f>SUM(E$24:E25)</f>
        <v>0</v>
      </c>
      <c r="F26" s="6">
        <f>SUM(F$24:F25)</f>
        <v>0</v>
      </c>
      <c r="G26" s="6">
        <f>SUM(G$24:G25)</f>
        <v>0</v>
      </c>
      <c r="H26" s="6">
        <f>SUM(H$24:H25)</f>
        <v>0</v>
      </c>
      <c r="I26" s="9">
        <f>SUM(I$24:I25)</f>
        <v>0</v>
      </c>
      <c r="J26" s="6">
        <f>SUM(J$24:J25)</f>
        <v>0</v>
      </c>
      <c r="K26" s="6">
        <f>SUM(K$24:K25)</f>
        <v>0</v>
      </c>
      <c r="L26" s="28" t="str">
        <f>IF(SUM(C26:J26)=K26," ","error:  column and row totals unequal")</f>
        <v xml:space="preserve"> </v>
      </c>
    </row>
    <row r="27" spans="1:12" x14ac:dyDescent="0.25">
      <c r="A27" t="s">
        <v>53</v>
      </c>
      <c r="B27" t="s">
        <v>1127</v>
      </c>
      <c r="F27" s="8">
        <v>5</v>
      </c>
      <c r="K27" s="1">
        <v>5</v>
      </c>
      <c r="L27" s="35" t="str">
        <f>IF(K27=0," - ",IF(K27=abbreviations!C$25,"1st in division"," - "))</f>
        <v xml:space="preserve"> - </v>
      </c>
    </row>
    <row r="28" spans="1:12" x14ac:dyDescent="0.25">
      <c r="A28" t="s">
        <v>53</v>
      </c>
      <c r="B28" t="s">
        <v>1128</v>
      </c>
      <c r="F28" s="8">
        <v>3</v>
      </c>
      <c r="K28" s="1">
        <v>3</v>
      </c>
      <c r="L28" s="35" t="str">
        <f>IF(K28=0," - ",IF(K28=abbreviations!C$25,"1st in division"," - "))</f>
        <v xml:space="preserve"> - </v>
      </c>
    </row>
    <row r="29" spans="1:12" x14ac:dyDescent="0.25">
      <c r="A29" t="s">
        <v>53</v>
      </c>
      <c r="B29" t="s">
        <v>1129</v>
      </c>
      <c r="F29" s="8">
        <v>1</v>
      </c>
      <c r="K29" s="1">
        <v>1</v>
      </c>
      <c r="L29" s="35" t="str">
        <f>IF(K29=0," - ",IF(K29=abbreviations!C$25,"1st in division"," - "))</f>
        <v xml:space="preserve"> - </v>
      </c>
    </row>
    <row r="30" spans="1:12" x14ac:dyDescent="0.25">
      <c r="A30" s="43" t="s">
        <v>53</v>
      </c>
      <c r="B30" s="59" t="s">
        <v>1715</v>
      </c>
      <c r="H30" s="8">
        <v>8</v>
      </c>
      <c r="K30" s="1">
        <f>SUM(C30:J30)</f>
        <v>8</v>
      </c>
      <c r="L30" s="35" t="str">
        <f>IF(K30=0," - ",IF(K30=abbreviations!C$25,"1st in division"," - "))</f>
        <v xml:space="preserve"> - </v>
      </c>
    </row>
    <row r="31" spans="1:12" x14ac:dyDescent="0.25">
      <c r="A31" s="43" t="s">
        <v>53</v>
      </c>
      <c r="B31" s="43" t="s">
        <v>1986</v>
      </c>
      <c r="H31" s="8">
        <v>1</v>
      </c>
      <c r="K31" s="1">
        <f>SUM(C31:J31)</f>
        <v>1</v>
      </c>
      <c r="L31" s="35" t="str">
        <f>IF(K31=0," - ",IF(K31=abbreviations!C$25,"1st in division"," - "))</f>
        <v xml:space="preserve"> - </v>
      </c>
    </row>
    <row r="32" spans="1:12" ht="6" customHeight="1" x14ac:dyDescent="0.25">
      <c r="D32" s="1"/>
      <c r="E32" s="1"/>
      <c r="F32" s="1"/>
      <c r="G32" s="1"/>
      <c r="H32" s="1"/>
      <c r="J32" s="1"/>
    </row>
    <row r="33" spans="1:13" ht="16.5" thickBot="1" x14ac:dyDescent="0.3">
      <c r="A33" s="4" t="s">
        <v>53</v>
      </c>
      <c r="B33" s="5" t="s">
        <v>2</v>
      </c>
      <c r="C33" s="9">
        <f>SUM(C$27:C32)</f>
        <v>0</v>
      </c>
      <c r="D33" s="6">
        <f>SUM(D$27:D32)</f>
        <v>0</v>
      </c>
      <c r="E33" s="6">
        <f>SUM(E$27:E32)</f>
        <v>0</v>
      </c>
      <c r="F33" s="6">
        <f>SUM(F$27:F32)</f>
        <v>9</v>
      </c>
      <c r="G33" s="6">
        <f>SUM(G$27:G32)</f>
        <v>0</v>
      </c>
      <c r="H33" s="6">
        <f>SUM(H$27:H32)</f>
        <v>9</v>
      </c>
      <c r="I33" s="9">
        <f>SUM(I$27:I32)</f>
        <v>0</v>
      </c>
      <c r="J33" s="6">
        <f>SUM(J$27:J32)</f>
        <v>0</v>
      </c>
      <c r="K33" s="6">
        <f>SUM(K$27:K32)</f>
        <v>18</v>
      </c>
      <c r="L33" s="28" t="str">
        <f>IF(SUM(C33:J33)=K33," ","error:  column and row totals unequal")</f>
        <v xml:space="preserve"> </v>
      </c>
    </row>
    <row r="34" spans="1:13" x14ac:dyDescent="0.25">
      <c r="A34" s="7" t="s">
        <v>57</v>
      </c>
      <c r="B34" t="s">
        <v>1130</v>
      </c>
      <c r="F34" s="8">
        <v>6</v>
      </c>
      <c r="K34" s="1">
        <v>6</v>
      </c>
      <c r="L34" s="35" t="str">
        <f>IF(K34=0," - ",IF(K34=abbreviations!C$26,"1st in division"," - "))</f>
        <v xml:space="preserve"> - </v>
      </c>
    </row>
    <row r="35" spans="1:13" x14ac:dyDescent="0.25">
      <c r="A35" s="49" t="s">
        <v>57</v>
      </c>
      <c r="B35" s="43" t="s">
        <v>1131</v>
      </c>
      <c r="F35" s="8">
        <v>5</v>
      </c>
      <c r="K35" s="1">
        <v>5</v>
      </c>
      <c r="L35" s="35" t="str">
        <f>IF(K35=0," - ",IF(K35=abbreviations!C$26,"1st in division"," - "))</f>
        <v xml:space="preserve"> - </v>
      </c>
    </row>
    <row r="36" spans="1:13" ht="6" customHeight="1" x14ac:dyDescent="0.25">
      <c r="A36" s="31"/>
      <c r="B36" s="34"/>
      <c r="C36" s="29"/>
      <c r="D36" s="18"/>
      <c r="E36" s="18"/>
      <c r="F36" s="18"/>
      <c r="G36" s="18"/>
      <c r="H36" s="18"/>
      <c r="I36" s="29"/>
      <c r="J36" s="18"/>
      <c r="K36" s="18"/>
      <c r="L36" s="13"/>
    </row>
    <row r="37" spans="1:13" ht="16.5" thickBot="1" x14ac:dyDescent="0.3">
      <c r="A37" s="26" t="s">
        <v>57</v>
      </c>
      <c r="B37" s="5" t="s">
        <v>2</v>
      </c>
      <c r="C37" s="9">
        <f>SUM(C$34:C36)</f>
        <v>0</v>
      </c>
      <c r="D37" s="6">
        <f>SUM(D$34:D36)</f>
        <v>0</v>
      </c>
      <c r="E37" s="6">
        <f>SUM(E$34:E36)</f>
        <v>0</v>
      </c>
      <c r="F37" s="6">
        <f>SUM(F$34:F36)</f>
        <v>11</v>
      </c>
      <c r="G37" s="6">
        <f>SUM(G$34:G36)</f>
        <v>0</v>
      </c>
      <c r="H37" s="6">
        <f>SUM(H$34:H36)</f>
        <v>0</v>
      </c>
      <c r="I37" s="6">
        <f>SUM(I$34:I36)</f>
        <v>0</v>
      </c>
      <c r="J37" s="6">
        <f>SUM(J$34:J36)</f>
        <v>0</v>
      </c>
      <c r="K37" s="6">
        <f>SUM(K$34:K36)</f>
        <v>11</v>
      </c>
      <c r="L37" s="28" t="str">
        <f>IF(SUM(C37:J37)=K37," ","error:  column and row totals unequal")</f>
        <v xml:space="preserve"> </v>
      </c>
    </row>
    <row r="38" spans="1:13" x14ac:dyDescent="0.25">
      <c r="A38" t="s">
        <v>7</v>
      </c>
      <c r="B38" s="38" t="s">
        <v>1132</v>
      </c>
      <c r="F38" s="8">
        <v>5</v>
      </c>
      <c r="K38" s="1">
        <v>5</v>
      </c>
      <c r="L38" s="35" t="str">
        <f>IF(K38=0," - ",IF(K38=abbreviations!C$27,"1st in division"," - "))</f>
        <v xml:space="preserve"> - </v>
      </c>
    </row>
    <row r="39" spans="1:13" x14ac:dyDescent="0.25">
      <c r="A39" t="s">
        <v>7</v>
      </c>
      <c r="B39" s="38" t="s">
        <v>1439</v>
      </c>
      <c r="G39" s="8">
        <v>10</v>
      </c>
      <c r="K39" s="1">
        <v>10</v>
      </c>
      <c r="L39" s="35" t="str">
        <f>IF(K39=0," - ",IF(K39=abbreviations!C$27,"1st in division"," - "))</f>
        <v xml:space="preserve"> - </v>
      </c>
    </row>
    <row r="40" spans="1:13" x14ac:dyDescent="0.25">
      <c r="A40" s="43" t="s">
        <v>7</v>
      </c>
      <c r="B40" s="38" t="s">
        <v>1817</v>
      </c>
      <c r="H40" s="8">
        <v>6</v>
      </c>
      <c r="K40" s="1">
        <f>SUM(C40:J40)</f>
        <v>6</v>
      </c>
      <c r="L40" s="35" t="str">
        <f>IF(K40=0," - ",IF(K40=abbreviations!C$27,"1st in division"," - "))</f>
        <v xml:space="preserve"> - </v>
      </c>
    </row>
    <row r="41" spans="1:13" ht="6" customHeight="1" x14ac:dyDescent="0.25">
      <c r="D41" s="1"/>
      <c r="E41" s="1"/>
      <c r="F41" s="1"/>
      <c r="G41" s="1"/>
      <c r="H41" s="1"/>
      <c r="J41" s="1"/>
    </row>
    <row r="42" spans="1:13" ht="16.5" thickBot="1" x14ac:dyDescent="0.3">
      <c r="A42" s="4" t="s">
        <v>7</v>
      </c>
      <c r="B42" s="5" t="s">
        <v>2</v>
      </c>
      <c r="C42" s="9">
        <f>SUM(C$38:C41)</f>
        <v>0</v>
      </c>
      <c r="D42" s="6">
        <f>SUM(D$38:D41)</f>
        <v>0</v>
      </c>
      <c r="E42" s="6">
        <f>SUM(E$38:E41)</f>
        <v>0</v>
      </c>
      <c r="F42" s="6">
        <f>SUM(F$38:F41)</f>
        <v>5</v>
      </c>
      <c r="G42" s="6">
        <f>SUM(G$38:G41)</f>
        <v>10</v>
      </c>
      <c r="H42" s="6">
        <f>SUM(H$38:H41)</f>
        <v>6</v>
      </c>
      <c r="I42" s="9">
        <f>SUM(I$38:I41)</f>
        <v>0</v>
      </c>
      <c r="J42" s="6">
        <f>SUM(J$38:J41)</f>
        <v>0</v>
      </c>
      <c r="K42" s="6">
        <f>SUM(K$38:K41)</f>
        <v>21</v>
      </c>
      <c r="L42" s="28" t="str">
        <f>IF(SUM(C42:J42)=K42," ","error:  column and row totals unequal")</f>
        <v xml:space="preserve"> </v>
      </c>
      <c r="M42" s="29"/>
    </row>
    <row r="43" spans="1:13" x14ac:dyDescent="0.25">
      <c r="A43" t="s">
        <v>8</v>
      </c>
      <c r="B43" t="s">
        <v>315</v>
      </c>
      <c r="D43" s="8">
        <v>1</v>
      </c>
      <c r="K43" s="1">
        <v>1</v>
      </c>
      <c r="L43" s="35" t="str">
        <f>IF(K43=0," -",IF(K43=abbreviations!C$28,"1st in division"," - "))</f>
        <v xml:space="preserve"> - </v>
      </c>
    </row>
    <row r="44" spans="1:13" ht="6" customHeight="1" x14ac:dyDescent="0.25">
      <c r="B44" s="43" t="s">
        <v>132</v>
      </c>
      <c r="D44" s="1"/>
      <c r="E44" s="1"/>
      <c r="F44" s="1"/>
      <c r="G44" s="1"/>
      <c r="H44" s="1"/>
      <c r="J44" s="1"/>
    </row>
    <row r="45" spans="1:13" ht="16.5" thickBot="1" x14ac:dyDescent="0.3">
      <c r="A45" s="4" t="s">
        <v>8</v>
      </c>
      <c r="B45" s="5" t="s">
        <v>2</v>
      </c>
      <c r="C45" s="9">
        <f>SUM(C$43:C44)</f>
        <v>0</v>
      </c>
      <c r="D45" s="6">
        <f>SUM(D$43:D44)</f>
        <v>1</v>
      </c>
      <c r="E45" s="6">
        <f>SUM(E$43:E44)</f>
        <v>0</v>
      </c>
      <c r="F45" s="6">
        <f>SUM(F$43:F44)</f>
        <v>0</v>
      </c>
      <c r="G45" s="6">
        <f>SUM(G$43:G44)</f>
        <v>0</v>
      </c>
      <c r="H45" s="6">
        <f>SUM(H$43:H44)</f>
        <v>0</v>
      </c>
      <c r="I45" s="9">
        <f>SUM(I$43:I44)</f>
        <v>0</v>
      </c>
      <c r="J45" s="6">
        <f>SUM(J$43:J44)</f>
        <v>0</v>
      </c>
      <c r="K45" s="6">
        <f>SUM(K$43:K44)</f>
        <v>1</v>
      </c>
      <c r="L45" s="28" t="str">
        <f>IF(SUM(C45:J45)=K45," ","error:  column and row totals unequal")</f>
        <v xml:space="preserve"> </v>
      </c>
      <c r="M45" s="29"/>
    </row>
    <row r="46" spans="1:13" ht="15" customHeight="1" x14ac:dyDescent="0.25">
      <c r="A46" s="7" t="s">
        <v>47</v>
      </c>
      <c r="K46" s="1">
        <f>SUM(C46:J46)</f>
        <v>0</v>
      </c>
      <c r="L46" s="35" t="str">
        <f>IF(K46=0," -",IF(K46=abbreviations!C$29,"1st in division"," - "))</f>
        <v xml:space="preserve"> -</v>
      </c>
    </row>
    <row r="47" spans="1:13" ht="15" customHeight="1" x14ac:dyDescent="0.25">
      <c r="A47" s="7" t="s">
        <v>47</v>
      </c>
      <c r="K47" s="1">
        <f>SUM(C47:J47)</f>
        <v>0</v>
      </c>
      <c r="L47" s="35" t="str">
        <f>IF(K47=0," -",IF(K47=abbreviations!C$29,"1st in division"," - "))</f>
        <v xml:space="preserve"> -</v>
      </c>
    </row>
    <row r="48" spans="1:13" ht="15" customHeight="1" x14ac:dyDescent="0.25">
      <c r="A48" s="38" t="s">
        <v>47</v>
      </c>
      <c r="B48" s="43"/>
      <c r="K48" s="1">
        <f>SUM(C48:J48)</f>
        <v>0</v>
      </c>
      <c r="L48" s="35" t="str">
        <f>IF(K48=0," -",IF(K48=abbreviations!C$29,"1st in division"," - "))</f>
        <v xml:space="preserve"> -</v>
      </c>
    </row>
    <row r="49" spans="1:12" ht="15" customHeight="1" x14ac:dyDescent="0.25">
      <c r="A49" s="38" t="s">
        <v>47</v>
      </c>
      <c r="B49" s="43"/>
      <c r="K49" s="1">
        <f>SUM(C49:J49)</f>
        <v>0</v>
      </c>
      <c r="L49" s="35" t="str">
        <f>IF(K49=0," -",IF(K49=abbreviations!C$29,"1st in division"," - "))</f>
        <v xml:space="preserve"> -</v>
      </c>
    </row>
    <row r="50" spans="1:12" ht="6" customHeight="1" x14ac:dyDescent="0.25">
      <c r="D50" s="1"/>
      <c r="E50" s="1"/>
      <c r="F50" s="1"/>
      <c r="G50" s="1"/>
      <c r="H50" s="1"/>
      <c r="J50" s="1"/>
      <c r="L50" s="28"/>
    </row>
    <row r="51" spans="1:12" ht="16.5" thickBot="1" x14ac:dyDescent="0.3">
      <c r="A51" s="26" t="s">
        <v>47</v>
      </c>
      <c r="B51" s="5" t="s">
        <v>2</v>
      </c>
      <c r="C51" s="9">
        <f>SUM(C$46:C50)</f>
        <v>0</v>
      </c>
      <c r="D51" s="6">
        <f>SUM(D$46:D50)</f>
        <v>0</v>
      </c>
      <c r="E51" s="6">
        <f>SUM(E$46:E50)</f>
        <v>0</v>
      </c>
      <c r="F51" s="6">
        <f>SUM(F$46:F50)</f>
        <v>0</v>
      </c>
      <c r="G51" s="6">
        <f>SUM(G$46:G50)</f>
        <v>0</v>
      </c>
      <c r="H51" s="6">
        <f>SUM(H$46:H50)</f>
        <v>0</v>
      </c>
      <c r="I51" s="6">
        <f>SUM(I$46:I50)</f>
        <v>0</v>
      </c>
      <c r="J51" s="6">
        <f>SUM(J$46:J50)</f>
        <v>0</v>
      </c>
      <c r="K51" s="6">
        <f>SUM(K$46:K50)</f>
        <v>0</v>
      </c>
      <c r="L51" s="28" t="str">
        <f>IF(SUM(C51:J51)=K51," ","error:  column and row totals unequal")</f>
        <v xml:space="preserve"> </v>
      </c>
    </row>
    <row r="52" spans="1:12" ht="15.75" customHeight="1" x14ac:dyDescent="0.25">
      <c r="A52" t="s">
        <v>48</v>
      </c>
      <c r="K52" s="1">
        <f>SUM(C52:J52)</f>
        <v>0</v>
      </c>
      <c r="L52" s="35" t="str">
        <f>IF(K52=0," -",IF(K52=abbreviations!C$30,"1st in division"," - "))</f>
        <v xml:space="preserve"> -</v>
      </c>
    </row>
    <row r="53" spans="1:12" x14ac:dyDescent="0.25">
      <c r="A53" t="s">
        <v>48</v>
      </c>
      <c r="K53" s="1">
        <f>SUM(C53:J53)</f>
        <v>0</v>
      </c>
      <c r="L53" s="35" t="str">
        <f>IF(K53=0," -",IF(K53=abbreviations!C$30,"1st in division"," - "))</f>
        <v xml:space="preserve"> -</v>
      </c>
    </row>
    <row r="54" spans="1:12" ht="6" customHeight="1" x14ac:dyDescent="0.25">
      <c r="D54" s="1"/>
      <c r="E54" s="1"/>
      <c r="F54" s="1"/>
      <c r="G54" s="1"/>
      <c r="H54" s="1"/>
      <c r="J54" s="1"/>
      <c r="L54" s="27"/>
    </row>
    <row r="55" spans="1:12" ht="16.5" thickBot="1" x14ac:dyDescent="0.3">
      <c r="A55" s="4" t="s">
        <v>48</v>
      </c>
      <c r="B55" s="5" t="s">
        <v>2</v>
      </c>
      <c r="C55" s="9">
        <f>SUM(C$52:C54)</f>
        <v>0</v>
      </c>
      <c r="D55" s="6">
        <f>SUM(D$52:D54)</f>
        <v>0</v>
      </c>
      <c r="E55" s="6">
        <f>SUM(E$52:E54)</f>
        <v>0</v>
      </c>
      <c r="F55" s="6">
        <f>SUM(F$52:F54)</f>
        <v>0</v>
      </c>
      <c r="G55" s="6">
        <f>SUM(G$52:G54)</f>
        <v>0</v>
      </c>
      <c r="H55" s="6">
        <f>SUM(H$52:H54)</f>
        <v>0</v>
      </c>
      <c r="I55" s="9">
        <f>SUM(I$52:I54)</f>
        <v>0</v>
      </c>
      <c r="J55" s="6">
        <f>SUM(J$52:J54)</f>
        <v>0</v>
      </c>
      <c r="K55" s="6">
        <f>SUM(K$52:K54)</f>
        <v>0</v>
      </c>
      <c r="L55" s="28" t="str">
        <f>IF(SUM(C55:J55)=K55," ","error:  column and row totals unequal")</f>
        <v xml:space="preserve"> </v>
      </c>
    </row>
    <row r="56" spans="1:12" x14ac:dyDescent="0.25">
      <c r="A56" s="7" t="s">
        <v>9</v>
      </c>
      <c r="C56" s="8">
        <f t="shared" ref="C56:K56" si="4">C7+C14+C17+C20+C23+C26+C33+C37+C42+C45+C51+C55</f>
        <v>0</v>
      </c>
      <c r="D56" s="1">
        <f t="shared" si="4"/>
        <v>1</v>
      </c>
      <c r="E56" s="1">
        <f t="shared" si="4"/>
        <v>0</v>
      </c>
      <c r="F56" s="1">
        <f t="shared" si="4"/>
        <v>64</v>
      </c>
      <c r="G56" s="1">
        <f t="shared" si="4"/>
        <v>10</v>
      </c>
      <c r="H56" s="1">
        <f t="shared" si="4"/>
        <v>19</v>
      </c>
      <c r="I56" s="1">
        <f t="shared" si="4"/>
        <v>10</v>
      </c>
      <c r="J56" s="1">
        <f t="shared" si="4"/>
        <v>0</v>
      </c>
      <c r="K56" s="1">
        <f t="shared" si="4"/>
        <v>104</v>
      </c>
      <c r="L56" s="28" t="str">
        <f>IF(SUM(C56:J56)=K56," ","error:  column and row totals unequal")</f>
        <v xml:space="preserve"> 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4"/>
  <sheetViews>
    <sheetView zoomScale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B22" sqref="B22"/>
    </sheetView>
  </sheetViews>
  <sheetFormatPr defaultColWidth="11" defaultRowHeight="15.75" x14ac:dyDescent="0.25"/>
  <cols>
    <col min="1" max="1" width="7.5" customWidth="1"/>
    <col min="2" max="2" width="22.625" customWidth="1"/>
    <col min="3" max="3" width="7.625" style="8" customWidth="1"/>
    <col min="4" max="5" width="7.625" style="1" customWidth="1"/>
    <col min="6" max="6" width="7.625" style="8" customWidth="1"/>
    <col min="7" max="7" width="7.625" style="1" customWidth="1"/>
    <col min="8" max="8" width="7.625" style="8" customWidth="1"/>
    <col min="9" max="9" width="7.625" style="1" customWidth="1"/>
    <col min="10" max="10" width="6.625" style="1" customWidth="1"/>
    <col min="11" max="11" width="38.625" customWidth="1"/>
  </cols>
  <sheetData>
    <row r="1" spans="1:11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Soup</v>
      </c>
      <c r="E1" s="3" t="str">
        <f>abbreviations!A35</f>
        <v>Bed</v>
      </c>
      <c r="F1" s="3" t="str">
        <f>abbreviations!A37</f>
        <v>Luti</v>
      </c>
      <c r="G1" s="16" t="str">
        <f>abbreviations!A38</f>
        <v>NH10</v>
      </c>
      <c r="H1" s="3" t="str">
        <f>abbreviations!A39</f>
        <v>MD</v>
      </c>
      <c r="I1" s="3" t="str">
        <f>abbreviations!A40</f>
        <v>WMHM</v>
      </c>
      <c r="J1" s="3">
        <f>abbreviations!A32</f>
        <v>2015</v>
      </c>
      <c r="K1" s="20" t="s">
        <v>60</v>
      </c>
    </row>
    <row r="2" spans="1:11" x14ac:dyDescent="0.25">
      <c r="A2" t="s">
        <v>54</v>
      </c>
      <c r="F2" s="1"/>
      <c r="J2" s="1">
        <f>SUM(C2:I2)</f>
        <v>0</v>
      </c>
      <c r="K2" s="35" t="str">
        <f>IF(J2=0," - ",IF(J2=abbreviations!C$19,"1st in division"," - "))</f>
        <v xml:space="preserve"> - </v>
      </c>
    </row>
    <row r="3" spans="1:11" x14ac:dyDescent="0.25">
      <c r="A3" t="s">
        <v>54</v>
      </c>
      <c r="F3" s="1"/>
      <c r="J3" s="1">
        <f>SUM(C3:I3)</f>
        <v>0</v>
      </c>
      <c r="K3" s="35" t="str">
        <f>IF(J3=0," - ",IF(J3=abbreviations!C$19,"1st in division"," - "))</f>
        <v xml:space="preserve"> - </v>
      </c>
    </row>
    <row r="4" spans="1:11" x14ac:dyDescent="0.25">
      <c r="A4" t="s">
        <v>54</v>
      </c>
      <c r="F4" s="1"/>
      <c r="J4" s="1">
        <f>SUM(C4:I4)</f>
        <v>0</v>
      </c>
      <c r="K4" s="35" t="str">
        <f>IF(J4=0," - ",IF(J4=abbreviations!C$19,"1st in division"," - "))</f>
        <v xml:space="preserve"> - </v>
      </c>
    </row>
    <row r="5" spans="1:11" ht="6" customHeight="1" x14ac:dyDescent="0.25">
      <c r="F5" s="1"/>
    </row>
    <row r="6" spans="1:11" ht="16.5" thickBot="1" x14ac:dyDescent="0.3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6">
        <f>SUM(E$2:E5)</f>
        <v>0</v>
      </c>
      <c r="F6" s="6">
        <f>SUM(F$2:F5)</f>
        <v>0</v>
      </c>
      <c r="G6" s="6">
        <f>SUM(G$2:G5)</f>
        <v>0</v>
      </c>
      <c r="H6" s="9">
        <f>SUM(H$2:H5)</f>
        <v>0</v>
      </c>
      <c r="I6" s="6">
        <f>SUM(I$2:I5)</f>
        <v>0</v>
      </c>
      <c r="J6" s="6">
        <f>SUM(J$2:J5)</f>
        <v>0</v>
      </c>
      <c r="K6" s="28" t="str">
        <f>IF(SUM(C6:I6)=J6," ","error:  column and row totals unequal")</f>
        <v xml:space="preserve"> </v>
      </c>
    </row>
    <row r="7" spans="1:11" x14ac:dyDescent="0.25">
      <c r="A7" t="s">
        <v>55</v>
      </c>
      <c r="F7" s="1"/>
      <c r="J7" s="1">
        <f>SUM(C7:I7)</f>
        <v>0</v>
      </c>
      <c r="K7" s="35" t="str">
        <f>IF(J7=0," - ",IF(J7=abbreviations!C$20,"1st in division"," - "))</f>
        <v xml:space="preserve"> - </v>
      </c>
    </row>
    <row r="8" spans="1:11" x14ac:dyDescent="0.25">
      <c r="A8" t="s">
        <v>55</v>
      </c>
      <c r="F8" s="1"/>
      <c r="J8" s="1">
        <f>SUM(C8:I8)</f>
        <v>0</v>
      </c>
      <c r="K8" s="35" t="str">
        <f>IF(J8=0," - ",IF(J8=abbreviations!C$20,"1st in division"," - "))</f>
        <v xml:space="preserve"> - </v>
      </c>
    </row>
    <row r="9" spans="1:11" x14ac:dyDescent="0.25">
      <c r="A9" t="s">
        <v>55</v>
      </c>
      <c r="F9" s="1"/>
      <c r="J9" s="1">
        <f>SUM(C9:I9)</f>
        <v>0</v>
      </c>
      <c r="K9" s="35" t="str">
        <f>IF(J9=0," - ",IF(J9=abbreviations!C$20,"1st in division"," - "))</f>
        <v xml:space="preserve"> - </v>
      </c>
    </row>
    <row r="10" spans="1:11" ht="6" customHeight="1" x14ac:dyDescent="0.25">
      <c r="F10" s="1"/>
      <c r="K10" s="13"/>
    </row>
    <row r="11" spans="1:11" ht="16.5" thickBot="1" x14ac:dyDescent="0.3">
      <c r="A11" s="4" t="s">
        <v>55</v>
      </c>
      <c r="B11" s="5" t="s">
        <v>2</v>
      </c>
      <c r="C11" s="9">
        <f>SUM(C$7:C10)</f>
        <v>0</v>
      </c>
      <c r="D11" s="6">
        <f>SUM(D$7:D10)</f>
        <v>0</v>
      </c>
      <c r="E11" s="6">
        <f>SUM(E$7:E10)</f>
        <v>0</v>
      </c>
      <c r="F11" s="6">
        <f>SUM(F$7:F10)</f>
        <v>0</v>
      </c>
      <c r="G11" s="6">
        <f>SUM(G$7:G10)</f>
        <v>0</v>
      </c>
      <c r="H11" s="6">
        <f>SUM(H$7:H10)</f>
        <v>0</v>
      </c>
      <c r="I11" s="6">
        <f>SUM(I$7:I10)</f>
        <v>0</v>
      </c>
      <c r="J11" s="6">
        <f>SUM(J$7:J10)</f>
        <v>0</v>
      </c>
      <c r="K11" s="28" t="str">
        <f>IF(SUM(C11:I11)=J11," ","error:  column and row totals unequal")</f>
        <v xml:space="preserve"> </v>
      </c>
    </row>
    <row r="12" spans="1:11" x14ac:dyDescent="0.25">
      <c r="A12" t="s">
        <v>3</v>
      </c>
      <c r="F12" s="1"/>
      <c r="J12" s="1">
        <f>SUM(C12:I12)</f>
        <v>0</v>
      </c>
      <c r="K12" s="35" t="str">
        <f>IF(J12=0," - ",IF(J12=abbreviations!C$21,"1st in division"," - "))</f>
        <v xml:space="preserve"> - </v>
      </c>
    </row>
    <row r="13" spans="1:11" x14ac:dyDescent="0.25">
      <c r="A13" t="s">
        <v>3</v>
      </c>
      <c r="F13" s="1"/>
      <c r="J13" s="1">
        <f>SUM(C13:I13)</f>
        <v>0</v>
      </c>
      <c r="K13" s="35" t="str">
        <f>IF(J13=0," - ",IF(J13=abbreviations!C$21,"1st in division"," - "))</f>
        <v xml:space="preserve"> - </v>
      </c>
    </row>
    <row r="14" spans="1:11" x14ac:dyDescent="0.25">
      <c r="A14" t="s">
        <v>3</v>
      </c>
      <c r="F14" s="1"/>
      <c r="J14" s="1">
        <f>SUM(C14:I14)</f>
        <v>0</v>
      </c>
      <c r="K14" s="35" t="str">
        <f>IF(J14=0," - ",IF(J14=abbreviations!C$21,"1st in division"," - "))</f>
        <v xml:space="preserve"> - </v>
      </c>
    </row>
    <row r="15" spans="1:11" ht="6" customHeight="1" x14ac:dyDescent="0.25">
      <c r="F15" s="1"/>
    </row>
    <row r="16" spans="1:11" ht="16.5" thickBot="1" x14ac:dyDescent="0.3">
      <c r="A16" s="4" t="s">
        <v>3</v>
      </c>
      <c r="B16" s="5" t="s">
        <v>2</v>
      </c>
      <c r="C16" s="9">
        <f>SUM(C$12:C15)</f>
        <v>0</v>
      </c>
      <c r="D16" s="6">
        <f>SUM(D$12:D15)</f>
        <v>0</v>
      </c>
      <c r="E16" s="6">
        <f>SUM(E$12:E15)</f>
        <v>0</v>
      </c>
      <c r="F16" s="6">
        <f>SUM(F$12:F15)</f>
        <v>0</v>
      </c>
      <c r="G16" s="6">
        <f>SUM(G$12:G15)</f>
        <v>0</v>
      </c>
      <c r="H16" s="9">
        <f>SUM(H$12:H15)</f>
        <v>0</v>
      </c>
      <c r="I16" s="6">
        <f>SUM(I$12:I15)</f>
        <v>0</v>
      </c>
      <c r="J16" s="6">
        <f>SUM(J$12:J15)</f>
        <v>0</v>
      </c>
      <c r="K16" s="28" t="str">
        <f>IF(SUM(C16:I16)=J16," ","error:  column and row totals unequal")</f>
        <v xml:space="preserve"> </v>
      </c>
    </row>
    <row r="17" spans="1:11" x14ac:dyDescent="0.25">
      <c r="A17" t="s">
        <v>4</v>
      </c>
      <c r="F17" s="1"/>
      <c r="J17" s="1">
        <f>SUM(C17:I17)</f>
        <v>0</v>
      </c>
      <c r="K17" s="35" t="str">
        <f>IF(J17=0," - ",IF(J17=abbreviations!C$22,"1st in division"," - "))</f>
        <v xml:space="preserve"> - </v>
      </c>
    </row>
    <row r="18" spans="1:11" x14ac:dyDescent="0.25">
      <c r="A18" t="s">
        <v>4</v>
      </c>
      <c r="F18" s="1"/>
      <c r="J18" s="1">
        <f>SUM(C18:I18)</f>
        <v>0</v>
      </c>
      <c r="K18" s="35" t="str">
        <f>IF(J18=0," - ",IF(J18=abbreviations!C$22,"1st in division"," - "))</f>
        <v xml:space="preserve"> - </v>
      </c>
    </row>
    <row r="19" spans="1:11" x14ac:dyDescent="0.25">
      <c r="A19" t="s">
        <v>4</v>
      </c>
      <c r="F19" s="1"/>
      <c r="J19" s="1">
        <f>SUM(C19:I19)</f>
        <v>0</v>
      </c>
      <c r="K19" s="35" t="str">
        <f>IF(J19=0," - ",IF(J19=abbreviations!C$22,"1st in division"," - "))</f>
        <v xml:space="preserve"> - </v>
      </c>
    </row>
    <row r="20" spans="1:11" x14ac:dyDescent="0.25">
      <c r="A20" t="s">
        <v>4</v>
      </c>
      <c r="F20" s="1"/>
      <c r="J20" s="1">
        <f>SUM(C20:I20)</f>
        <v>0</v>
      </c>
      <c r="K20" s="35" t="str">
        <f>IF(J20=0," - ",IF(J20=abbreviations!C$22,"1st in division"," - "))</f>
        <v xml:space="preserve"> - </v>
      </c>
    </row>
    <row r="21" spans="1:11" ht="6" customHeight="1" x14ac:dyDescent="0.25">
      <c r="F21" s="1"/>
    </row>
    <row r="22" spans="1:11" ht="16.5" thickBot="1" x14ac:dyDescent="0.3">
      <c r="A22" s="4" t="s">
        <v>4</v>
      </c>
      <c r="B22" s="5" t="s">
        <v>2</v>
      </c>
      <c r="C22" s="9">
        <f>SUM(C$17:C21)</f>
        <v>0</v>
      </c>
      <c r="D22" s="6">
        <f>SUM(D$17:D21)</f>
        <v>0</v>
      </c>
      <c r="E22" s="6">
        <f>SUM(E$17:E21)</f>
        <v>0</v>
      </c>
      <c r="F22" s="6">
        <f>SUM(F$17:F21)</f>
        <v>0</v>
      </c>
      <c r="G22" s="6">
        <f>SUM(G$17:G21)</f>
        <v>0</v>
      </c>
      <c r="H22" s="9">
        <f>SUM(H$17:H21)</f>
        <v>0</v>
      </c>
      <c r="I22" s="6">
        <f>SUM(I$17:I21)</f>
        <v>0</v>
      </c>
      <c r="J22" s="6">
        <f>SUM(J$17:J21)</f>
        <v>0</v>
      </c>
      <c r="K22" s="28" t="str">
        <f>IF(SUM(C22:I22)=J22," ","error:  column and row totals unequal")</f>
        <v xml:space="preserve"> </v>
      </c>
    </row>
    <row r="23" spans="1:11" x14ac:dyDescent="0.25">
      <c r="A23" t="s">
        <v>5</v>
      </c>
      <c r="F23" s="1"/>
      <c r="J23" s="1">
        <f>SUM(C23:I23)</f>
        <v>0</v>
      </c>
      <c r="K23" s="35" t="str">
        <f>IF(J23=0," - ",IF(J23=abbreviations!C$23,"1st in division"," - "))</f>
        <v xml:space="preserve"> - </v>
      </c>
    </row>
    <row r="24" spans="1:11" x14ac:dyDescent="0.25">
      <c r="A24" t="s">
        <v>5</v>
      </c>
      <c r="F24" s="1"/>
      <c r="J24" s="1">
        <f>SUM(C24:I24)</f>
        <v>0</v>
      </c>
      <c r="K24" s="35" t="str">
        <f>IF(J24=0," - ",IF(J24=abbreviations!C$23,"1st in division"," - "))</f>
        <v xml:space="preserve"> - </v>
      </c>
    </row>
    <row r="25" spans="1:11" x14ac:dyDescent="0.25">
      <c r="A25" t="s">
        <v>5</v>
      </c>
      <c r="F25" s="1"/>
      <c r="J25" s="1">
        <f>SUM(C25:I25)</f>
        <v>0</v>
      </c>
      <c r="K25" s="35" t="str">
        <f>IF(J25=0," - ",IF(J25=abbreviations!C$23,"1st in division"," - "))</f>
        <v xml:space="preserve"> - </v>
      </c>
    </row>
    <row r="26" spans="1:11" ht="6" customHeight="1" x14ac:dyDescent="0.25">
      <c r="F26" s="1"/>
    </row>
    <row r="27" spans="1:11" ht="16.5" thickBot="1" x14ac:dyDescent="0.3">
      <c r="A27" s="4" t="s">
        <v>5</v>
      </c>
      <c r="B27" s="5" t="s">
        <v>2</v>
      </c>
      <c r="C27" s="9">
        <f>SUM(C$23:C26)</f>
        <v>0</v>
      </c>
      <c r="D27" s="6">
        <f>SUM(D$23:D26)</f>
        <v>0</v>
      </c>
      <c r="E27" s="6">
        <f>SUM(E$23:E26)</f>
        <v>0</v>
      </c>
      <c r="F27" s="6">
        <f>SUM(F$23:F26)</f>
        <v>0</v>
      </c>
      <c r="G27" s="6">
        <f>SUM(G$23:G26)</f>
        <v>0</v>
      </c>
      <c r="H27" s="9">
        <f>SUM(H$23:H26)</f>
        <v>0</v>
      </c>
      <c r="I27" s="6">
        <f>SUM(I$23:I26)</f>
        <v>0</v>
      </c>
      <c r="J27" s="6">
        <f>SUM(J$23:J26)</f>
        <v>0</v>
      </c>
      <c r="K27" s="28" t="str">
        <f>IF(SUM(C27:I27)=J27," ","error:  column and row totals unequal")</f>
        <v xml:space="preserve"> </v>
      </c>
    </row>
    <row r="28" spans="1:11" x14ac:dyDescent="0.25">
      <c r="A28" t="s">
        <v>6</v>
      </c>
      <c r="F28" s="1"/>
      <c r="J28" s="1">
        <f>SUM(C28:I28)</f>
        <v>0</v>
      </c>
      <c r="K28" s="35" t="str">
        <f>IF(J28=0," - ",IF(J28=abbreviations!C$24,"1st in division"," - "))</f>
        <v xml:space="preserve"> - </v>
      </c>
    </row>
    <row r="29" spans="1:11" x14ac:dyDescent="0.25">
      <c r="A29" t="s">
        <v>6</v>
      </c>
      <c r="F29" s="1"/>
      <c r="J29" s="1">
        <f>SUM(C29:I29)</f>
        <v>0</v>
      </c>
      <c r="K29" s="35" t="str">
        <f>IF(J29=0," - ",IF(J29=abbreviations!C$24,"1st in division"," - "))</f>
        <v xml:space="preserve"> - </v>
      </c>
    </row>
    <row r="30" spans="1:11" x14ac:dyDescent="0.25">
      <c r="A30" t="s">
        <v>6</v>
      </c>
      <c r="F30" s="1"/>
      <c r="J30" s="1">
        <f>SUM(C30:I30)</f>
        <v>0</v>
      </c>
      <c r="K30" s="35" t="str">
        <f>IF(J30=0," - ",IF(J30=abbreviations!C$24,"1st in division"," - "))</f>
        <v xml:space="preserve"> - </v>
      </c>
    </row>
    <row r="31" spans="1:11" ht="6" customHeight="1" x14ac:dyDescent="0.25">
      <c r="F31" s="1"/>
    </row>
    <row r="32" spans="1:11" ht="16.5" thickBot="1" x14ac:dyDescent="0.3">
      <c r="A32" s="4" t="s">
        <v>6</v>
      </c>
      <c r="B32" s="5" t="s">
        <v>2</v>
      </c>
      <c r="C32" s="9">
        <f>SUM(C$28:C31)</f>
        <v>0</v>
      </c>
      <c r="D32" s="6">
        <f>SUM(D$28:D31)</f>
        <v>0</v>
      </c>
      <c r="E32" s="6">
        <f>SUM(E$28:E31)</f>
        <v>0</v>
      </c>
      <c r="F32" s="6">
        <f>SUM(F$28:F31)</f>
        <v>0</v>
      </c>
      <c r="G32" s="6">
        <f>SUM(G$28:G31)</f>
        <v>0</v>
      </c>
      <c r="H32" s="9">
        <f>SUM(H$28:H31)</f>
        <v>0</v>
      </c>
      <c r="I32" s="6">
        <f>SUM(I$28:I31)</f>
        <v>0</v>
      </c>
      <c r="J32" s="6">
        <f>SUM(J$28:J31)</f>
        <v>0</v>
      </c>
      <c r="K32" s="28" t="str">
        <f>IF(SUM(C32:I32)=J32," ","error:  column and row totals unequal")</f>
        <v xml:space="preserve"> </v>
      </c>
    </row>
    <row r="33" spans="1:11" x14ac:dyDescent="0.25">
      <c r="A33" s="31" t="s">
        <v>53</v>
      </c>
      <c r="F33" s="1"/>
      <c r="J33" s="1">
        <f>SUM(C33:I33)</f>
        <v>0</v>
      </c>
      <c r="K33" s="35" t="str">
        <f>IF(J33=0," - ",IF(J33=abbreviations!C$25,"1st in division"," - "))</f>
        <v xml:space="preserve"> - </v>
      </c>
    </row>
    <row r="34" spans="1:11" x14ac:dyDescent="0.25">
      <c r="A34" s="31" t="s">
        <v>53</v>
      </c>
      <c r="F34" s="1"/>
      <c r="J34" s="1">
        <f>SUM(C34:I34)</f>
        <v>0</v>
      </c>
      <c r="K34" s="35" t="str">
        <f>IF(J34=0," - ",IF(J34=abbreviations!C$25,"1st in division"," - "))</f>
        <v xml:space="preserve"> - </v>
      </c>
    </row>
    <row r="35" spans="1:11" x14ac:dyDescent="0.25">
      <c r="A35" t="s">
        <v>53</v>
      </c>
      <c r="F35" s="1"/>
      <c r="J35" s="1">
        <f>SUM(C35:I35)</f>
        <v>0</v>
      </c>
      <c r="K35" s="35" t="str">
        <f>IF(J35=0," - ",IF(J35=abbreviations!C$25,"1st in division"," - "))</f>
        <v xml:space="preserve"> - </v>
      </c>
    </row>
    <row r="36" spans="1:11" x14ac:dyDescent="0.25">
      <c r="A36" t="s">
        <v>53</v>
      </c>
      <c r="F36" s="1"/>
      <c r="J36" s="1">
        <f>SUM(C36:I36)</f>
        <v>0</v>
      </c>
      <c r="K36" s="35" t="str">
        <f>IF(J36=0," - ",IF(J36=abbreviations!C$25,"1st in division"," - "))</f>
        <v xml:space="preserve"> - </v>
      </c>
    </row>
    <row r="37" spans="1:11" ht="6" customHeight="1" x14ac:dyDescent="0.25">
      <c r="F37" s="1"/>
    </row>
    <row r="38" spans="1:11" ht="16.5" thickBot="1" x14ac:dyDescent="0.3">
      <c r="A38" s="4" t="s">
        <v>53</v>
      </c>
      <c r="B38" s="5" t="s">
        <v>2</v>
      </c>
      <c r="C38" s="9">
        <f>SUM(C$33:C37)</f>
        <v>0</v>
      </c>
      <c r="D38" s="6">
        <f>SUM(D$33:D37)</f>
        <v>0</v>
      </c>
      <c r="E38" s="6">
        <f>SUM(E$33:E37)</f>
        <v>0</v>
      </c>
      <c r="F38" s="6">
        <f>SUM(F$33:F37)</f>
        <v>0</v>
      </c>
      <c r="G38" s="6">
        <f>SUM(G$33:G37)</f>
        <v>0</v>
      </c>
      <c r="H38" s="9">
        <f>SUM(H$33:H37)</f>
        <v>0</v>
      </c>
      <c r="I38" s="6">
        <f>SUM(I$33:I37)</f>
        <v>0</v>
      </c>
      <c r="J38" s="6">
        <f>SUM(J$33:J37)</f>
        <v>0</v>
      </c>
      <c r="K38" s="28" t="str">
        <f>IF(SUM(C38:I38)=J38," ","error:  column and row totals unequal")</f>
        <v xml:space="preserve"> </v>
      </c>
    </row>
    <row r="39" spans="1:11" x14ac:dyDescent="0.25">
      <c r="A39" s="7" t="s">
        <v>57</v>
      </c>
      <c r="B39" s="34"/>
      <c r="C39" s="29"/>
      <c r="D39" s="18"/>
      <c r="E39" s="18"/>
      <c r="F39" s="18"/>
      <c r="G39" s="18"/>
      <c r="H39" s="29"/>
      <c r="I39" s="18"/>
      <c r="J39" s="1">
        <f>SUM(C39:I39)</f>
        <v>0</v>
      </c>
      <c r="K39" s="35" t="str">
        <f>IF(J39=0," - ",IF(J39=abbreviations!C$26,"1st in division"," - "))</f>
        <v xml:space="preserve"> - </v>
      </c>
    </row>
    <row r="40" spans="1:11" x14ac:dyDescent="0.25">
      <c r="A40" s="7" t="s">
        <v>57</v>
      </c>
      <c r="B40" s="34"/>
      <c r="C40" s="29"/>
      <c r="D40" s="18"/>
      <c r="E40" s="18"/>
      <c r="F40" s="18"/>
      <c r="G40" s="18"/>
      <c r="H40" s="29"/>
      <c r="I40" s="18"/>
      <c r="J40" s="1">
        <f>SUM(C40:I40)</f>
        <v>0</v>
      </c>
      <c r="K40" s="35" t="str">
        <f>IF(J40=0," - ",IF(J40=abbreviations!C$26,"1st in division"," - "))</f>
        <v xml:space="preserve"> - </v>
      </c>
    </row>
    <row r="41" spans="1:11" x14ac:dyDescent="0.25">
      <c r="A41" s="7" t="s">
        <v>57</v>
      </c>
      <c r="B41" s="34"/>
      <c r="C41" s="29"/>
      <c r="D41" s="18"/>
      <c r="E41" s="18"/>
      <c r="F41" s="18"/>
      <c r="G41" s="18"/>
      <c r="H41" s="29"/>
      <c r="I41" s="18"/>
      <c r="J41" s="1">
        <f>SUM(C41:I41)</f>
        <v>0</v>
      </c>
      <c r="K41" s="35" t="str">
        <f>IF(J41=0," - ",IF(J41=abbreviations!C$26,"1st in division"," - "))</f>
        <v xml:space="preserve"> - </v>
      </c>
    </row>
    <row r="42" spans="1:11" ht="6" customHeight="1" x14ac:dyDescent="0.25">
      <c r="A42" s="31"/>
      <c r="B42" s="34"/>
      <c r="C42" s="29"/>
      <c r="D42" s="18"/>
      <c r="E42" s="18"/>
      <c r="F42" s="18"/>
      <c r="G42" s="18"/>
      <c r="H42" s="29"/>
      <c r="I42" s="18"/>
      <c r="J42" s="18"/>
      <c r="K42" s="13"/>
    </row>
    <row r="43" spans="1:11" ht="16.5" thickBot="1" x14ac:dyDescent="0.3">
      <c r="A43" s="26" t="s">
        <v>57</v>
      </c>
      <c r="B43" s="5" t="s">
        <v>2</v>
      </c>
      <c r="C43" s="9">
        <f>SUM(C$39:C42)</f>
        <v>0</v>
      </c>
      <c r="D43" s="6">
        <f>SUM(D$39:D42)</f>
        <v>0</v>
      </c>
      <c r="E43" s="6">
        <f>SUM(E$39:E42)</f>
        <v>0</v>
      </c>
      <c r="F43" s="6">
        <f>SUM(F$39:F42)</f>
        <v>0</v>
      </c>
      <c r="G43" s="6">
        <f>SUM(G$39:G42)</f>
        <v>0</v>
      </c>
      <c r="H43" s="6">
        <f>SUM(H$39:H42)</f>
        <v>0</v>
      </c>
      <c r="I43" s="6">
        <f>SUM(I$39:I42)</f>
        <v>0</v>
      </c>
      <c r="J43" s="6">
        <f>SUM(J$39:J42)</f>
        <v>0</v>
      </c>
      <c r="K43" s="28" t="str">
        <f>IF(SUM(C43:I43)=J43," ","error:  column and row totals unequal")</f>
        <v xml:space="preserve"> </v>
      </c>
    </row>
    <row r="44" spans="1:11" x14ac:dyDescent="0.25">
      <c r="A44" t="s">
        <v>7</v>
      </c>
      <c r="F44" s="1"/>
      <c r="J44" s="1">
        <f>SUM(C44:I44)</f>
        <v>0</v>
      </c>
      <c r="K44" s="35" t="str">
        <f>IF(J44=0," - ",IF(J44=abbreviations!C$27,"1st in division"," - "))</f>
        <v xml:space="preserve"> - </v>
      </c>
    </row>
    <row r="45" spans="1:11" x14ac:dyDescent="0.25">
      <c r="A45" t="s">
        <v>7</v>
      </c>
      <c r="F45" s="1"/>
      <c r="J45" s="1">
        <f>SUM(C45:I45)</f>
        <v>0</v>
      </c>
      <c r="K45" s="35" t="str">
        <f>IF(J45=0," - ",IF(J45=abbreviations!C$27,"1st in division"," - "))</f>
        <v xml:space="preserve"> - </v>
      </c>
    </row>
    <row r="46" spans="1:11" x14ac:dyDescent="0.25">
      <c r="A46" t="s">
        <v>7</v>
      </c>
      <c r="F46" s="1"/>
      <c r="J46" s="1">
        <f>SUM(C46:I46)</f>
        <v>0</v>
      </c>
      <c r="K46" s="35" t="str">
        <f>IF(J46=0," - ",IF(J46=abbreviations!C$27,"1st in division"," - "))</f>
        <v xml:space="preserve"> - </v>
      </c>
    </row>
    <row r="47" spans="1:11" ht="6" customHeight="1" x14ac:dyDescent="0.25">
      <c r="F47" s="1"/>
    </row>
    <row r="48" spans="1:11" ht="16.5" thickBot="1" x14ac:dyDescent="0.3">
      <c r="A48" s="4" t="s">
        <v>7</v>
      </c>
      <c r="B48" s="5" t="s">
        <v>2</v>
      </c>
      <c r="C48" s="9">
        <f>SUM(C$44:C47)</f>
        <v>0</v>
      </c>
      <c r="D48" s="6">
        <f>SUM(D$44:D47)</f>
        <v>0</v>
      </c>
      <c r="E48" s="6">
        <f>SUM(E$44:E47)</f>
        <v>0</v>
      </c>
      <c r="F48" s="6">
        <f>SUM(F$44:F47)</f>
        <v>0</v>
      </c>
      <c r="G48" s="6">
        <f>SUM(G$44:G47)</f>
        <v>0</v>
      </c>
      <c r="H48" s="9">
        <f>SUM(H$44:H47)</f>
        <v>0</v>
      </c>
      <c r="I48" s="6">
        <f>SUM(I$44:I47)</f>
        <v>0</v>
      </c>
      <c r="J48" s="6">
        <f>SUM(J$44:J47)</f>
        <v>0</v>
      </c>
      <c r="K48" s="28" t="str">
        <f>IF(SUM(C48:I48)=J48," ","error:  column and row totals unequal")</f>
        <v xml:space="preserve"> </v>
      </c>
    </row>
    <row r="49" spans="1:11" x14ac:dyDescent="0.25">
      <c r="A49" t="s">
        <v>8</v>
      </c>
      <c r="F49" s="1"/>
      <c r="J49" s="1">
        <f>SUM(C49:I49)</f>
        <v>0</v>
      </c>
      <c r="K49" s="35" t="str">
        <f>IF(J49=0," -",IF(J49=abbreviations!C$28,"1st in division"," - "))</f>
        <v xml:space="preserve"> -</v>
      </c>
    </row>
    <row r="50" spans="1:11" x14ac:dyDescent="0.25">
      <c r="A50" t="s">
        <v>8</v>
      </c>
      <c r="F50" s="1"/>
      <c r="J50" s="1">
        <f>SUM(C50:I50)</f>
        <v>0</v>
      </c>
      <c r="K50" s="35" t="str">
        <f>IF(J50=0," -",IF(J50=abbreviations!C$28,"1st in division"," - "))</f>
        <v xml:space="preserve"> -</v>
      </c>
    </row>
    <row r="51" spans="1:11" x14ac:dyDescent="0.25">
      <c r="A51" t="s">
        <v>8</v>
      </c>
      <c r="F51" s="1"/>
      <c r="J51" s="1">
        <f>SUM(C51:I51)</f>
        <v>0</v>
      </c>
      <c r="K51" s="35" t="str">
        <f>IF(J51=0," -",IF(J51=abbreviations!C$28,"1st in division"," - "))</f>
        <v xml:space="preserve"> -</v>
      </c>
    </row>
    <row r="52" spans="1:11" ht="6" customHeight="1" x14ac:dyDescent="0.25">
      <c r="F52" s="1"/>
    </row>
    <row r="53" spans="1:11" ht="16.5" thickBot="1" x14ac:dyDescent="0.3">
      <c r="A53" s="4" t="s">
        <v>8</v>
      </c>
      <c r="B53" s="5" t="s">
        <v>2</v>
      </c>
      <c r="C53" s="9">
        <f>SUM(C$49:C52)</f>
        <v>0</v>
      </c>
      <c r="D53" s="6">
        <f>SUM(D$49:D52)</f>
        <v>0</v>
      </c>
      <c r="E53" s="6">
        <f>SUM(E$49:E52)</f>
        <v>0</v>
      </c>
      <c r="F53" s="6">
        <f>SUM(F$49:F52)</f>
        <v>0</v>
      </c>
      <c r="G53" s="6">
        <f>SUM(G$49:G52)</f>
        <v>0</v>
      </c>
      <c r="H53" s="9">
        <f>SUM(H$49:H52)</f>
        <v>0</v>
      </c>
      <c r="I53" s="6">
        <f>SUM(I$49:I52)</f>
        <v>0</v>
      </c>
      <c r="J53" s="6">
        <f>SUM(J$49:J52)</f>
        <v>0</v>
      </c>
      <c r="K53" s="28" t="str">
        <f>IF(SUM(C53:I53)=J53," ","error:  column and row totals unequal")</f>
        <v xml:space="preserve"> </v>
      </c>
    </row>
    <row r="54" spans="1:11" x14ac:dyDescent="0.25">
      <c r="A54" s="7" t="s">
        <v>47</v>
      </c>
      <c r="F54" s="1"/>
      <c r="J54" s="1">
        <f>SUM(C54:I54)</f>
        <v>0</v>
      </c>
      <c r="K54" s="35" t="str">
        <f>IF(J54=0," -",IF(J54=abbreviations!C$29,"1st in division"," - "))</f>
        <v xml:space="preserve"> -</v>
      </c>
    </row>
    <row r="55" spans="1:11" ht="15" customHeight="1" x14ac:dyDescent="0.25">
      <c r="A55" s="7" t="s">
        <v>47</v>
      </c>
      <c r="F55" s="1"/>
      <c r="J55" s="1">
        <f>SUM(C55:I55)</f>
        <v>0</v>
      </c>
      <c r="K55" s="35" t="str">
        <f>IF(J55=0," -",IF(J55=abbreviations!C$29,"1st in division"," - "))</f>
        <v xml:space="preserve"> -</v>
      </c>
    </row>
    <row r="56" spans="1:11" ht="15" customHeight="1" x14ac:dyDescent="0.25">
      <c r="A56" s="7" t="s">
        <v>47</v>
      </c>
      <c r="F56" s="1"/>
      <c r="J56" s="1">
        <f>SUM(C56:I56)</f>
        <v>0</v>
      </c>
      <c r="K56" s="35" t="str">
        <f>IF(J56=0," -",IF(J56=abbreviations!C$29,"1st in division"," - "))</f>
        <v xml:space="preserve"> -</v>
      </c>
    </row>
    <row r="57" spans="1:11" ht="6" customHeight="1" x14ac:dyDescent="0.25">
      <c r="F57" s="1"/>
      <c r="K57" s="28"/>
    </row>
    <row r="58" spans="1:11" ht="16.5" thickBot="1" x14ac:dyDescent="0.3">
      <c r="A58" s="26" t="s">
        <v>47</v>
      </c>
      <c r="B58" s="5" t="s">
        <v>2</v>
      </c>
      <c r="C58" s="9">
        <f>SUM(C$54:C57)</f>
        <v>0</v>
      </c>
      <c r="D58" s="6">
        <f>SUM(D$54:D57)</f>
        <v>0</v>
      </c>
      <c r="E58" s="6">
        <f>SUM(E$54:E57)</f>
        <v>0</v>
      </c>
      <c r="F58" s="6">
        <f>SUM(F$54:F57)</f>
        <v>0</v>
      </c>
      <c r="G58" s="6">
        <f>SUM(G$54:G57)</f>
        <v>0</v>
      </c>
      <c r="H58" s="6">
        <f>SUM(H$54:H57)</f>
        <v>0</v>
      </c>
      <c r="I58" s="6">
        <f>SUM(I$54:I57)</f>
        <v>0</v>
      </c>
      <c r="J58" s="6">
        <f>SUM(J$54:J57)</f>
        <v>0</v>
      </c>
      <c r="K58" s="28" t="str">
        <f>IF(SUM(C58:I58)=J58," ","error:  column and row totals unequal")</f>
        <v xml:space="preserve"> </v>
      </c>
    </row>
    <row r="59" spans="1:11" ht="15.75" customHeight="1" x14ac:dyDescent="0.25">
      <c r="A59" t="s">
        <v>48</v>
      </c>
      <c r="F59" s="1"/>
      <c r="J59" s="1">
        <f>SUM(C59:I59)</f>
        <v>0</v>
      </c>
      <c r="K59" s="35" t="str">
        <f>IF(J59=0," -",IF(J59=abbreviations!C$30,"1st in division"," - "))</f>
        <v xml:space="preserve"> -</v>
      </c>
    </row>
    <row r="60" spans="1:11" ht="15.75" customHeight="1" x14ac:dyDescent="0.25">
      <c r="A60" t="s">
        <v>48</v>
      </c>
      <c r="F60" s="1"/>
      <c r="J60" s="1">
        <f>SUM(C60:I60)</f>
        <v>0</v>
      </c>
      <c r="K60" s="35" t="str">
        <f>IF(J60=0," -",IF(J60=abbreviations!C$30,"1st in division"," - "))</f>
        <v xml:space="preserve"> -</v>
      </c>
    </row>
    <row r="61" spans="1:11" x14ac:dyDescent="0.25">
      <c r="A61" t="s">
        <v>48</v>
      </c>
      <c r="F61" s="1"/>
      <c r="J61" s="1">
        <f>SUM(C61:I61)</f>
        <v>0</v>
      </c>
      <c r="K61" s="35" t="str">
        <f>IF(J61=0," -",IF(J61=abbreviations!C$30,"1st in division"," - "))</f>
        <v xml:space="preserve"> -</v>
      </c>
    </row>
    <row r="62" spans="1:11" ht="6" customHeight="1" x14ac:dyDescent="0.25">
      <c r="F62" s="1"/>
      <c r="K62" s="27"/>
    </row>
    <row r="63" spans="1:11" ht="16.5" thickBot="1" x14ac:dyDescent="0.3">
      <c r="A63" s="4" t="s">
        <v>48</v>
      </c>
      <c r="B63" s="5" t="s">
        <v>2</v>
      </c>
      <c r="C63" s="9">
        <f>SUM(C$59:C62)</f>
        <v>0</v>
      </c>
      <c r="D63" s="6">
        <f>SUM(D$59:D62)</f>
        <v>0</v>
      </c>
      <c r="E63" s="6">
        <f>SUM(E$59:E62)</f>
        <v>0</v>
      </c>
      <c r="F63" s="6">
        <f>SUM(F$59:F62)</f>
        <v>0</v>
      </c>
      <c r="G63" s="6">
        <f>SUM(G$59:G62)</f>
        <v>0</v>
      </c>
      <c r="H63" s="9">
        <f>SUM(H$59:H62)</f>
        <v>0</v>
      </c>
      <c r="I63" s="6">
        <f>SUM(I$59:I62)</f>
        <v>0</v>
      </c>
      <c r="J63" s="6">
        <f>SUM(J$59:J62)</f>
        <v>0</v>
      </c>
      <c r="K63" s="28" t="str">
        <f>IF(SUM(C63:I63)=J63," ","error:  column and row totals unequal")</f>
        <v xml:space="preserve"> </v>
      </c>
    </row>
    <row r="64" spans="1:11" x14ac:dyDescent="0.25">
      <c r="A64" s="7" t="s">
        <v>9</v>
      </c>
      <c r="C64" s="8">
        <f t="shared" ref="C64:J64" si="0">C6+C11+C16+C22+C27+C32+C38+C43+C48+C53+C58+C63</f>
        <v>0</v>
      </c>
      <c r="D64" s="1">
        <f t="shared" si="0"/>
        <v>0</v>
      </c>
      <c r="E64" s="1">
        <f t="shared" si="0"/>
        <v>0</v>
      </c>
      <c r="F64" s="1">
        <f t="shared" si="0"/>
        <v>0</v>
      </c>
      <c r="G64" s="1">
        <f t="shared" si="0"/>
        <v>0</v>
      </c>
      <c r="H64" s="1">
        <f t="shared" si="0"/>
        <v>0</v>
      </c>
      <c r="I64" s="1">
        <f t="shared" si="0"/>
        <v>0</v>
      </c>
      <c r="J64" s="1">
        <f t="shared" si="0"/>
        <v>0</v>
      </c>
      <c r="K64" s="28" t="str">
        <f>IF(SUM(C64:I64)=J64," ","error:  column and row totals unequal")</f>
        <v xml:space="preserve"> </v>
      </c>
    </row>
  </sheetData>
  <phoneticPr fontId="9" type="noConversion"/>
  <pageMargins left="0.75" right="0.25" top="1" bottom="0.25" header="0.5" footer="0.5"/>
  <pageSetup fitToHeight="3" orientation="portrait"/>
  <headerFooter alignWithMargins="0">
    <oddHeader>&amp;LMonadnock Regional Milers&amp;CN.H. Grand Prix&amp;RPage &amp;P of &amp;N</oddHeader>
  </headerFooter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47"/>
  <sheetViews>
    <sheetView zoomScale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74" sqref="L74"/>
    </sheetView>
  </sheetViews>
  <sheetFormatPr defaultColWidth="11" defaultRowHeight="15.75" x14ac:dyDescent="0.25"/>
  <cols>
    <col min="1" max="1" width="7.5" customWidth="1"/>
    <col min="2" max="2" width="22.625" customWidth="1"/>
    <col min="3" max="3" width="7.625" style="8" customWidth="1"/>
    <col min="4" max="5" width="7.625" style="1" customWidth="1"/>
    <col min="6" max="8" width="7.625" style="8" customWidth="1"/>
    <col min="9" max="9" width="7.625" style="1" customWidth="1"/>
    <col min="10" max="10" width="6.625" style="8" customWidth="1"/>
    <col min="11" max="11" width="38.625" customWidth="1"/>
  </cols>
  <sheetData>
    <row r="1" spans="1:11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Soup</v>
      </c>
      <c r="E1" s="3" t="str">
        <f>abbreviations!A35</f>
        <v>Bed</v>
      </c>
      <c r="F1" s="3" t="str">
        <f>abbreviations!A37</f>
        <v>Luti</v>
      </c>
      <c r="G1" s="16" t="str">
        <f>abbreviations!A38</f>
        <v>NH10</v>
      </c>
      <c r="H1" s="16" t="str">
        <f>abbreviations!A39</f>
        <v>MD</v>
      </c>
      <c r="I1" s="3" t="str">
        <f>abbreviations!A40</f>
        <v>WMHM</v>
      </c>
      <c r="J1" s="3">
        <f>abbreviations!A32</f>
        <v>2015</v>
      </c>
      <c r="K1" s="20" t="s">
        <v>60</v>
      </c>
    </row>
    <row r="2" spans="1:11" ht="6" customHeight="1" x14ac:dyDescent="0.25">
      <c r="F2" s="1"/>
      <c r="J2" s="1"/>
    </row>
    <row r="3" spans="1:11" ht="16.5" thickBot="1" x14ac:dyDescent="0.3">
      <c r="A3" s="4" t="s">
        <v>54</v>
      </c>
      <c r="B3" s="5" t="s">
        <v>2</v>
      </c>
      <c r="C3" s="9">
        <f>SUM(C$2:C2)</f>
        <v>0</v>
      </c>
      <c r="D3" s="6">
        <f>SUM(D$2:D2)</f>
        <v>0</v>
      </c>
      <c r="E3" s="6">
        <f>SUM(E$2:E2)</f>
        <v>0</v>
      </c>
      <c r="F3" s="6">
        <f>SUM(F$2:F2)</f>
        <v>0</v>
      </c>
      <c r="G3" s="9">
        <f>SUM(G$2:G2)</f>
        <v>0</v>
      </c>
      <c r="H3" s="9">
        <f>SUM(H$2:H2)</f>
        <v>0</v>
      </c>
      <c r="I3" s="6">
        <f>SUM(I$2:I2)</f>
        <v>0</v>
      </c>
      <c r="J3" s="6">
        <f>SUM(J$2:J2)</f>
        <v>0</v>
      </c>
      <c r="K3" s="28" t="str">
        <f>IF(SUM(C3:I3)=J3," ","error:  column and row totals unequal")</f>
        <v xml:space="preserve"> </v>
      </c>
    </row>
    <row r="4" spans="1:11" x14ac:dyDescent="0.25">
      <c r="A4" s="34" t="s">
        <v>55</v>
      </c>
      <c r="B4" s="34" t="s">
        <v>103</v>
      </c>
      <c r="C4" s="29"/>
      <c r="D4" s="18"/>
      <c r="E4" s="18"/>
      <c r="F4" s="18"/>
      <c r="G4" s="29"/>
      <c r="H4" s="29"/>
      <c r="I4" s="18"/>
      <c r="J4" s="18">
        <f>SUM(C4:I4)</f>
        <v>0</v>
      </c>
      <c r="K4" s="35" t="str">
        <f>IF(J4=0," - ",IF(J4=abbreviations!C$20,"1st in division"," - "))</f>
        <v xml:space="preserve"> - </v>
      </c>
    </row>
    <row r="5" spans="1:11" x14ac:dyDescent="0.25">
      <c r="A5" s="38" t="s">
        <v>55</v>
      </c>
      <c r="B5" s="34" t="s">
        <v>146</v>
      </c>
      <c r="C5" s="29"/>
      <c r="D5" s="18"/>
      <c r="E5" s="18"/>
      <c r="F5" s="18"/>
      <c r="G5" s="29"/>
      <c r="H5" s="29"/>
      <c r="I5" s="18"/>
      <c r="J5" s="18">
        <f>SUM(C5:I5)</f>
        <v>0</v>
      </c>
      <c r="K5" s="35" t="str">
        <f>IF(J5=0," - ",IF(J5=abbreviations!C$20,"1st in division"," - "))</f>
        <v xml:space="preserve"> - </v>
      </c>
    </row>
    <row r="6" spans="1:11" ht="6" customHeight="1" x14ac:dyDescent="0.25">
      <c r="F6" s="1"/>
      <c r="J6" s="1"/>
      <c r="K6" s="13"/>
    </row>
    <row r="7" spans="1:11" ht="16.5" thickBot="1" x14ac:dyDescent="0.3">
      <c r="A7" s="4" t="s">
        <v>55</v>
      </c>
      <c r="B7" s="5" t="s">
        <v>2</v>
      </c>
      <c r="C7" s="9">
        <f>SUM(C$4:C6)</f>
        <v>0</v>
      </c>
      <c r="D7" s="9">
        <f>SUM(D$4:D6)</f>
        <v>0</v>
      </c>
      <c r="E7" s="9">
        <f>SUM(E$4:E6)</f>
        <v>0</v>
      </c>
      <c r="F7" s="9">
        <f>SUM(F$4:F6)</f>
        <v>0</v>
      </c>
      <c r="G7" s="9">
        <f>SUM(G$4:G6)</f>
        <v>0</v>
      </c>
      <c r="H7" s="9">
        <f>SUM(H$4:H6)</f>
        <v>0</v>
      </c>
      <c r="I7" s="9">
        <f>SUM(I$4:I6)</f>
        <v>0</v>
      </c>
      <c r="J7" s="9">
        <f>SUM(J$4:J6)</f>
        <v>0</v>
      </c>
      <c r="K7" s="28" t="str">
        <f>IF(SUM(C7:I7)=J7," ","error:  column and row totals unequal")</f>
        <v xml:space="preserve"> </v>
      </c>
    </row>
    <row r="8" spans="1:11" ht="6" customHeight="1" x14ac:dyDescent="0.25">
      <c r="F8" s="1"/>
      <c r="J8" s="1"/>
    </row>
    <row r="9" spans="1:11" ht="16.5" thickBot="1" x14ac:dyDescent="0.3">
      <c r="A9" s="4" t="s">
        <v>3</v>
      </c>
      <c r="B9" s="5" t="s">
        <v>2</v>
      </c>
      <c r="C9" s="9">
        <f>SUM(C$8:C8)</f>
        <v>0</v>
      </c>
      <c r="D9" s="6">
        <f>SUM(D$8:D8)</f>
        <v>0</v>
      </c>
      <c r="E9" s="6">
        <f>SUM(E$8:E8)</f>
        <v>0</v>
      </c>
      <c r="F9" s="6">
        <f>SUM(F$8:F8)</f>
        <v>0</v>
      </c>
      <c r="G9" s="9">
        <f>SUM(G$8:G8)</f>
        <v>0</v>
      </c>
      <c r="H9" s="9">
        <f>SUM(H$8:H8)</f>
        <v>0</v>
      </c>
      <c r="I9" s="6">
        <f>SUM(I$8:I8)</f>
        <v>0</v>
      </c>
      <c r="J9" s="6">
        <f>SUM(J$8:J8)</f>
        <v>0</v>
      </c>
      <c r="K9" s="28" t="str">
        <f>IF(SUM(C9:I9)=J9," ","error:  column and row totals unequal")</f>
        <v xml:space="preserve"> </v>
      </c>
    </row>
    <row r="10" spans="1:11" x14ac:dyDescent="0.25">
      <c r="A10" s="49" t="s">
        <v>4</v>
      </c>
      <c r="B10" s="34" t="s">
        <v>104</v>
      </c>
      <c r="C10" s="29"/>
      <c r="D10" s="18"/>
      <c r="E10" s="18"/>
      <c r="F10" s="18"/>
      <c r="G10" s="29"/>
      <c r="H10" s="29"/>
      <c r="I10" s="18"/>
      <c r="J10" s="18">
        <f>SUM(C10:I10)</f>
        <v>0</v>
      </c>
      <c r="K10" s="35" t="str">
        <f>IF(J10=0," - ",IF(J10=abbreviations!C$22,"1st in division"," - "))</f>
        <v xml:space="preserve"> - </v>
      </c>
    </row>
    <row r="11" spans="1:11" x14ac:dyDescent="0.25">
      <c r="A11" s="49" t="s">
        <v>4</v>
      </c>
      <c r="B11" s="38" t="s">
        <v>133</v>
      </c>
      <c r="C11" s="29"/>
      <c r="D11" s="18"/>
      <c r="E11" s="18"/>
      <c r="F11" s="18"/>
      <c r="G11" s="29"/>
      <c r="H11" s="29"/>
      <c r="I11" s="18"/>
      <c r="J11" s="18">
        <f>SUM(C11:I11)</f>
        <v>0</v>
      </c>
      <c r="K11" s="35" t="str">
        <f>IF(J11=0," - ",IF(J11=abbreviations!C$22,"1st in division"," - "))</f>
        <v xml:space="preserve"> - </v>
      </c>
    </row>
    <row r="12" spans="1:11" x14ac:dyDescent="0.25">
      <c r="A12" s="49" t="s">
        <v>4</v>
      </c>
      <c r="B12" s="38" t="s">
        <v>105</v>
      </c>
      <c r="C12" s="29"/>
      <c r="D12" s="18"/>
      <c r="E12" s="18"/>
      <c r="F12" s="18"/>
      <c r="G12" s="29"/>
      <c r="H12" s="29"/>
      <c r="I12" s="18"/>
      <c r="J12" s="18">
        <f>SUM(C12:I12)</f>
        <v>0</v>
      </c>
      <c r="K12" s="35" t="str">
        <f>IF(J12=0," - ",IF(J12=abbreviations!C$22,"1st in division"," - "))</f>
        <v xml:space="preserve"> - </v>
      </c>
    </row>
    <row r="13" spans="1:11" x14ac:dyDescent="0.25">
      <c r="A13" s="38" t="s">
        <v>4</v>
      </c>
      <c r="B13" s="38" t="s">
        <v>130</v>
      </c>
      <c r="C13" s="29"/>
      <c r="D13" s="18"/>
      <c r="E13" s="18"/>
      <c r="F13" s="18"/>
      <c r="G13" s="29"/>
      <c r="H13" s="29"/>
      <c r="I13" s="18"/>
      <c r="J13" s="18">
        <f>SUM(C13:I13)</f>
        <v>0</v>
      </c>
      <c r="K13" s="35" t="str">
        <f>IF(J13=0," - ",IF(J13=abbreviations!C$22,"1st in division"," - "))</f>
        <v xml:space="preserve"> - </v>
      </c>
    </row>
    <row r="14" spans="1:11" ht="6" customHeight="1" x14ac:dyDescent="0.25">
      <c r="B14" s="43" t="s">
        <v>132</v>
      </c>
      <c r="F14" s="1"/>
      <c r="J14" s="1"/>
    </row>
    <row r="15" spans="1:11" ht="16.5" thickBot="1" x14ac:dyDescent="0.3">
      <c r="A15" s="4" t="s">
        <v>4</v>
      </c>
      <c r="B15" s="5" t="s">
        <v>2</v>
      </c>
      <c r="C15" s="9">
        <f>SUM(C$10:C14)</f>
        <v>0</v>
      </c>
      <c r="D15" s="9">
        <f>SUM(D$10:D14)</f>
        <v>0</v>
      </c>
      <c r="E15" s="9">
        <f>SUM(E$10:E14)</f>
        <v>0</v>
      </c>
      <c r="F15" s="9">
        <f>SUM(F$10:F14)</f>
        <v>0</v>
      </c>
      <c r="G15" s="9">
        <f>SUM(G$10:G14)</f>
        <v>0</v>
      </c>
      <c r="H15" s="9">
        <f>SUM(H$10:H14)</f>
        <v>0</v>
      </c>
      <c r="I15" s="9">
        <f>SUM(I$10:I14)</f>
        <v>0</v>
      </c>
      <c r="J15" s="9">
        <f>SUM(J$10:J14)</f>
        <v>0</v>
      </c>
      <c r="K15" s="28" t="str">
        <f>IF(SUM(C15:I15)=J15," ","error:  column and row totals unequal")</f>
        <v xml:space="preserve"> </v>
      </c>
    </row>
    <row r="16" spans="1:11" x14ac:dyDescent="0.25">
      <c r="A16" s="38" t="s">
        <v>5</v>
      </c>
      <c r="B16" s="34" t="s">
        <v>1462</v>
      </c>
      <c r="C16" s="29">
        <v>0</v>
      </c>
      <c r="D16" s="18">
        <v>0</v>
      </c>
      <c r="E16" s="18">
        <v>0</v>
      </c>
      <c r="F16" s="18">
        <v>0</v>
      </c>
      <c r="G16" s="29">
        <v>3</v>
      </c>
      <c r="H16" s="29">
        <v>0</v>
      </c>
      <c r="I16" s="18">
        <v>0</v>
      </c>
      <c r="J16" s="18">
        <v>3</v>
      </c>
      <c r="K16" s="35" t="str">
        <f>IF(J16=0," - ",IF(J16=abbreviations!C$23,"1st in division"," - "))</f>
        <v xml:space="preserve"> - </v>
      </c>
    </row>
    <row r="17" spans="1:11" x14ac:dyDescent="0.25">
      <c r="A17" s="38" t="s">
        <v>5</v>
      </c>
      <c r="B17" s="38" t="s">
        <v>129</v>
      </c>
      <c r="C17" s="29"/>
      <c r="D17" s="18"/>
      <c r="E17" s="18"/>
      <c r="F17" s="18"/>
      <c r="G17" s="29"/>
      <c r="H17" s="29"/>
      <c r="I17" s="18"/>
      <c r="J17" s="18">
        <f>SUM(C17:I17)</f>
        <v>0</v>
      </c>
      <c r="K17" s="35" t="str">
        <f>IF(J17=0," - ",IF(J17=abbreviations!C$23,"1st in division"," - "))</f>
        <v xml:space="preserve"> - </v>
      </c>
    </row>
    <row r="18" spans="1:11" x14ac:dyDescent="0.25">
      <c r="A18" s="38" t="s">
        <v>5</v>
      </c>
      <c r="B18" s="34" t="s">
        <v>119</v>
      </c>
      <c r="C18" s="29"/>
      <c r="D18" s="18"/>
      <c r="E18" s="18"/>
      <c r="F18" s="18"/>
      <c r="G18" s="29"/>
      <c r="H18" s="29"/>
      <c r="I18" s="18"/>
      <c r="J18" s="18">
        <f>SUM(C18:I18)</f>
        <v>0</v>
      </c>
      <c r="K18" s="35" t="str">
        <f>IF(J18=0," - ",IF(J18=abbreviations!C$23,"1st in division"," - "))</f>
        <v xml:space="preserve"> - </v>
      </c>
    </row>
    <row r="19" spans="1:11" x14ac:dyDescent="0.25">
      <c r="A19" s="38" t="s">
        <v>5</v>
      </c>
      <c r="B19" s="38" t="s">
        <v>106</v>
      </c>
      <c r="C19" s="29"/>
      <c r="D19" s="18"/>
      <c r="E19" s="18"/>
      <c r="F19" s="18"/>
      <c r="G19" s="29"/>
      <c r="H19" s="29"/>
      <c r="I19" s="18"/>
      <c r="J19" s="18">
        <f>SUM(C19:I19)</f>
        <v>0</v>
      </c>
      <c r="K19" s="35" t="str">
        <f>IF(J19=0," - ",IF(J19=abbreviations!C$23,"1st in division"," - "))</f>
        <v xml:space="preserve"> - </v>
      </c>
    </row>
    <row r="20" spans="1:11" ht="6" customHeight="1" x14ac:dyDescent="0.25">
      <c r="F20" s="1"/>
      <c r="J20" s="1"/>
    </row>
    <row r="21" spans="1:11" ht="16.5" thickBot="1" x14ac:dyDescent="0.3">
      <c r="A21" s="4" t="s">
        <v>5</v>
      </c>
      <c r="B21" s="5" t="s">
        <v>2</v>
      </c>
      <c r="C21" s="9">
        <f>SUM(C$16:C20)</f>
        <v>0</v>
      </c>
      <c r="D21" s="9">
        <f>SUM(D$16:D20)</f>
        <v>0</v>
      </c>
      <c r="E21" s="9">
        <f>SUM(E$16:E20)</f>
        <v>0</v>
      </c>
      <c r="F21" s="9">
        <f>SUM(F$16:F20)</f>
        <v>0</v>
      </c>
      <c r="G21" s="9">
        <f>SUM(G$16:G20)</f>
        <v>3</v>
      </c>
      <c r="H21" s="9">
        <f>SUM(H$16:H20)</f>
        <v>0</v>
      </c>
      <c r="I21" s="9">
        <f>SUM(I$16:I20)</f>
        <v>0</v>
      </c>
      <c r="J21" s="9">
        <f>SUM(J$16:J20)</f>
        <v>3</v>
      </c>
      <c r="K21" s="28" t="str">
        <f>IF(SUM(C21:I21)=J21," ","error:  column and row totals unequal")</f>
        <v xml:space="preserve"> </v>
      </c>
    </row>
    <row r="22" spans="1:11" x14ac:dyDescent="0.25">
      <c r="A22" s="49" t="s">
        <v>6</v>
      </c>
      <c r="B22" s="34" t="s">
        <v>107</v>
      </c>
      <c r="C22" s="29"/>
      <c r="D22" s="29"/>
      <c r="E22" s="29"/>
      <c r="F22" s="29"/>
      <c r="G22" s="29"/>
      <c r="H22" s="29"/>
      <c r="I22" s="29"/>
      <c r="J22" s="18">
        <f>SUM(C22:I22)</f>
        <v>0</v>
      </c>
      <c r="K22" s="35" t="str">
        <f>IF(J22=0," - ",IF(J22=abbreviations!C$24,"1st in division"," - "))</f>
        <v xml:space="preserve"> - </v>
      </c>
    </row>
    <row r="23" spans="1:11" ht="6" customHeight="1" x14ac:dyDescent="0.25">
      <c r="F23" s="1"/>
      <c r="J23" s="1"/>
    </row>
    <row r="24" spans="1:11" ht="16.5" thickBot="1" x14ac:dyDescent="0.3">
      <c r="A24" s="4" t="s">
        <v>6</v>
      </c>
      <c r="B24" s="5" t="s">
        <v>2</v>
      </c>
      <c r="C24" s="9">
        <f>SUM(C$22:C23)</f>
        <v>0</v>
      </c>
      <c r="D24" s="9">
        <f>SUM(D$22:D23)</f>
        <v>0</v>
      </c>
      <c r="E24" s="9">
        <f>SUM(E$22:E23)</f>
        <v>0</v>
      </c>
      <c r="F24" s="9">
        <f>SUM(F$22:F23)</f>
        <v>0</v>
      </c>
      <c r="G24" s="9">
        <f>SUM(G$22:G23)</f>
        <v>0</v>
      </c>
      <c r="H24" s="9">
        <f>SUM(H$22:H23)</f>
        <v>0</v>
      </c>
      <c r="I24" s="9">
        <f>SUM(I$22:I23)</f>
        <v>0</v>
      </c>
      <c r="J24" s="9">
        <f>SUM(J$22:J23)</f>
        <v>0</v>
      </c>
      <c r="K24" s="28" t="str">
        <f>IF(SUM(C24:I24)=J24," ","error:  column and row totals unequal")</f>
        <v xml:space="preserve"> </v>
      </c>
    </row>
    <row r="25" spans="1:11" x14ac:dyDescent="0.25">
      <c r="A25" s="7" t="s">
        <v>53</v>
      </c>
      <c r="B25" s="34" t="s">
        <v>131</v>
      </c>
      <c r="C25" s="29"/>
      <c r="D25" s="29"/>
      <c r="E25" s="29"/>
      <c r="F25" s="29"/>
      <c r="G25" s="29"/>
      <c r="H25" s="29"/>
      <c r="I25" s="29"/>
      <c r="J25" s="18">
        <f>SUM(C25:I25)</f>
        <v>0</v>
      </c>
      <c r="K25" s="35" t="str">
        <f>IF(J25=0," - ",IF(J25=abbreviations!C$25,"1st in division"," - "))</f>
        <v xml:space="preserve"> - </v>
      </c>
    </row>
    <row r="26" spans="1:11" ht="6" customHeight="1" x14ac:dyDescent="0.25">
      <c r="F26" s="1"/>
      <c r="J26" s="1"/>
    </row>
    <row r="27" spans="1:11" ht="16.5" thickBot="1" x14ac:dyDescent="0.3">
      <c r="A27" s="4" t="s">
        <v>53</v>
      </c>
      <c r="B27" s="5" t="s">
        <v>2</v>
      </c>
      <c r="C27" s="9">
        <f>SUM(C$25:C26)</f>
        <v>0</v>
      </c>
      <c r="D27" s="9">
        <f>SUM(D$25:D26)</f>
        <v>0</v>
      </c>
      <c r="E27" s="9">
        <f>SUM(E$25:E26)</f>
        <v>0</v>
      </c>
      <c r="F27" s="9">
        <f>SUM(F$25:F26)</f>
        <v>0</v>
      </c>
      <c r="G27" s="9">
        <f>SUM(G$25:G26)</f>
        <v>0</v>
      </c>
      <c r="H27" s="9">
        <f>SUM(H$25:H26)</f>
        <v>0</v>
      </c>
      <c r="I27" s="9">
        <f>SUM(I$25:I26)</f>
        <v>0</v>
      </c>
      <c r="J27" s="9">
        <f>SUM(J$25:J26)</f>
        <v>0</v>
      </c>
      <c r="K27" s="28" t="str">
        <f>IF(SUM(C27:I27)=J27," ","error:  column and row totals unequal")</f>
        <v xml:space="preserve"> </v>
      </c>
    </row>
    <row r="28" spans="1:11" x14ac:dyDescent="0.25">
      <c r="A28" s="38" t="s">
        <v>57</v>
      </c>
      <c r="B28" s="34" t="s">
        <v>108</v>
      </c>
      <c r="C28" s="29"/>
      <c r="D28" s="18"/>
      <c r="E28" s="18"/>
      <c r="F28" s="18"/>
      <c r="G28" s="29"/>
      <c r="H28" s="29"/>
      <c r="I28" s="18"/>
      <c r="J28" s="18">
        <f>SUM(C28:I28)</f>
        <v>0</v>
      </c>
      <c r="K28" s="35" t="str">
        <f>IF(J28=0," - ",IF(J28=abbreviations!C$26,"1st in division"," - "))</f>
        <v xml:space="preserve"> - </v>
      </c>
    </row>
    <row r="29" spans="1:11" x14ac:dyDescent="0.25">
      <c r="A29" s="38" t="s">
        <v>57</v>
      </c>
      <c r="B29" s="34" t="s">
        <v>123</v>
      </c>
      <c r="C29" s="29"/>
      <c r="D29" s="18"/>
      <c r="E29" s="18"/>
      <c r="F29" s="18"/>
      <c r="G29" s="29"/>
      <c r="H29" s="29"/>
      <c r="I29" s="18"/>
      <c r="J29" s="18">
        <f>SUM(C29:I29)</f>
        <v>0</v>
      </c>
      <c r="K29" s="35" t="str">
        <f>IF(J29=0," - ",IF(J29=abbreviations!C$26,"1st in division"," - "))</f>
        <v xml:space="preserve"> - </v>
      </c>
    </row>
    <row r="30" spans="1:11" ht="6" customHeight="1" x14ac:dyDescent="0.25">
      <c r="A30" s="31"/>
      <c r="B30" s="34"/>
      <c r="C30" s="29"/>
      <c r="D30" s="18"/>
      <c r="E30" s="18"/>
      <c r="F30" s="18"/>
      <c r="G30" s="29"/>
      <c r="H30" s="29"/>
      <c r="I30" s="18"/>
      <c r="J30" s="18"/>
      <c r="K30" s="13"/>
    </row>
    <row r="31" spans="1:11" ht="16.5" thickBot="1" x14ac:dyDescent="0.3">
      <c r="A31" s="26" t="s">
        <v>57</v>
      </c>
      <c r="B31" s="5" t="s">
        <v>2</v>
      </c>
      <c r="C31" s="9">
        <f>SUM(C$28:C30)</f>
        <v>0</v>
      </c>
      <c r="D31" s="9">
        <f>SUM(D$28:D30)</f>
        <v>0</v>
      </c>
      <c r="E31" s="9">
        <f>SUM(E$28:E30)</f>
        <v>0</v>
      </c>
      <c r="F31" s="9">
        <f>SUM(F$28:F30)</f>
        <v>0</v>
      </c>
      <c r="G31" s="9">
        <f>SUM(G$28:G30)</f>
        <v>0</v>
      </c>
      <c r="H31" s="9">
        <f>SUM(H$28:H30)</f>
        <v>0</v>
      </c>
      <c r="I31" s="9">
        <f>SUM(I$28:I30)</f>
        <v>0</v>
      </c>
      <c r="J31" s="9">
        <f>SUM(J$28:J30)</f>
        <v>0</v>
      </c>
      <c r="K31" s="28" t="str">
        <f>IF(SUM(C31:I31)=J31," ","error:  column and row totals unequal")</f>
        <v xml:space="preserve"> </v>
      </c>
    </row>
    <row r="32" spans="1:11" x14ac:dyDescent="0.25">
      <c r="A32" s="49" t="s">
        <v>7</v>
      </c>
      <c r="B32" s="34" t="s">
        <v>124</v>
      </c>
      <c r="C32" s="29"/>
      <c r="D32" s="18"/>
      <c r="E32" s="18"/>
      <c r="F32" s="18"/>
      <c r="G32" s="29"/>
      <c r="H32" s="18"/>
      <c r="I32" s="18"/>
      <c r="J32" s="18">
        <f>SUM(C32:I32)</f>
        <v>0</v>
      </c>
      <c r="K32" s="35" t="str">
        <f>IF(J32=0," - ",IF(J32=abbreviations!C$27,"1st in division"," - "))</f>
        <v xml:space="preserve"> - </v>
      </c>
    </row>
    <row r="33" spans="1:11" x14ac:dyDescent="0.25">
      <c r="A33" s="49" t="s">
        <v>7</v>
      </c>
      <c r="B33" s="38" t="s">
        <v>109</v>
      </c>
      <c r="C33" s="29"/>
      <c r="D33" s="18"/>
      <c r="E33" s="18"/>
      <c r="F33" s="18"/>
      <c r="G33" s="29"/>
      <c r="H33" s="18"/>
      <c r="I33" s="18"/>
      <c r="J33" s="18">
        <f>SUM(C33:I33)</f>
        <v>0</v>
      </c>
      <c r="K33" s="35" t="str">
        <f>IF(J33=0," - ",IF(J33=abbreviations!C$27,"1st in division"," - "))</f>
        <v xml:space="preserve"> - </v>
      </c>
    </row>
    <row r="34" spans="1:11" ht="6" customHeight="1" x14ac:dyDescent="0.25">
      <c r="F34" s="1"/>
      <c r="J34" s="1"/>
    </row>
    <row r="35" spans="1:11" ht="16.5" thickBot="1" x14ac:dyDescent="0.3">
      <c r="A35" s="4" t="s">
        <v>7</v>
      </c>
      <c r="B35" s="5" t="s">
        <v>2</v>
      </c>
      <c r="C35" s="9">
        <f>SUM(C$32:C34)</f>
        <v>0</v>
      </c>
      <c r="D35" s="9">
        <f>SUM(D$32:D34)</f>
        <v>0</v>
      </c>
      <c r="E35" s="9">
        <f>SUM(E$32:E34)</f>
        <v>0</v>
      </c>
      <c r="F35" s="9">
        <f>SUM(F$32:F34)</f>
        <v>0</v>
      </c>
      <c r="G35" s="9">
        <f>SUM(G$32:G34)</f>
        <v>0</v>
      </c>
      <c r="H35" s="9">
        <f>SUM(H$32:H34)</f>
        <v>0</v>
      </c>
      <c r="I35" s="9">
        <f>SUM(I$32:I34)</f>
        <v>0</v>
      </c>
      <c r="J35" s="9">
        <f>SUM(J$32:J34)</f>
        <v>0</v>
      </c>
      <c r="K35" s="28" t="str">
        <f>IF(SUM(C35:I35)=J35," ","error:  column and row totals unequal")</f>
        <v xml:space="preserve"> </v>
      </c>
    </row>
    <row r="36" spans="1:11" x14ac:dyDescent="0.25">
      <c r="A36" s="49" t="s">
        <v>8</v>
      </c>
      <c r="B36" s="34" t="s">
        <v>128</v>
      </c>
      <c r="C36" s="29"/>
      <c r="D36" s="18"/>
      <c r="E36" s="18"/>
      <c r="F36" s="18"/>
      <c r="G36" s="29"/>
      <c r="H36" s="29"/>
      <c r="I36" s="18"/>
      <c r="J36" s="18">
        <f>SUM(C36:I36)</f>
        <v>0</v>
      </c>
      <c r="K36" s="35" t="str">
        <f>IF(J36=0," - ",IF(J36=abbreviations!C$28,"1st in division"," - "))</f>
        <v xml:space="preserve"> - </v>
      </c>
    </row>
    <row r="37" spans="1:11" x14ac:dyDescent="0.25">
      <c r="A37" s="49" t="s">
        <v>8</v>
      </c>
      <c r="B37" s="38" t="s">
        <v>110</v>
      </c>
      <c r="C37" s="29"/>
      <c r="D37" s="18"/>
      <c r="E37" s="18"/>
      <c r="F37" s="18"/>
      <c r="G37" s="29"/>
      <c r="H37" s="29"/>
      <c r="I37" s="18"/>
      <c r="J37" s="18">
        <f>SUM(C37:I37)</f>
        <v>0</v>
      </c>
      <c r="K37" s="35" t="str">
        <f>IF(J37=0," - ",IF(J37=abbreviations!C$28,"1st in division"," - "))</f>
        <v xml:space="preserve"> - </v>
      </c>
    </row>
    <row r="38" spans="1:11" ht="6" customHeight="1" x14ac:dyDescent="0.25">
      <c r="F38" s="1"/>
      <c r="J38" s="1"/>
    </row>
    <row r="39" spans="1:11" ht="16.5" thickBot="1" x14ac:dyDescent="0.3">
      <c r="A39" s="4" t="s">
        <v>8</v>
      </c>
      <c r="B39" s="5" t="s">
        <v>2</v>
      </c>
      <c r="C39" s="9">
        <f>SUM(C$36:C38)</f>
        <v>0</v>
      </c>
      <c r="D39" s="9">
        <f>SUM(D$36:D38)</f>
        <v>0</v>
      </c>
      <c r="E39" s="9">
        <f>SUM(E$36:E38)</f>
        <v>0</v>
      </c>
      <c r="F39" s="9">
        <f>SUM(F$36:F38)</f>
        <v>0</v>
      </c>
      <c r="G39" s="9">
        <f>SUM(G$36:G38)</f>
        <v>0</v>
      </c>
      <c r="H39" s="9">
        <f>SUM(H$36:H38)</f>
        <v>0</v>
      </c>
      <c r="I39" s="9">
        <f>SUM(I$36:I38)</f>
        <v>0</v>
      </c>
      <c r="J39" s="9">
        <f>SUM(J$36:J38)</f>
        <v>0</v>
      </c>
      <c r="K39" s="28" t="str">
        <f>IF(SUM(C39:I39)=J39," ","error:  column and row totals unequal")</f>
        <v xml:space="preserve"> </v>
      </c>
    </row>
    <row r="40" spans="1:11" x14ac:dyDescent="0.25">
      <c r="A40" s="49" t="s">
        <v>47</v>
      </c>
      <c r="B40" s="34" t="s">
        <v>111</v>
      </c>
      <c r="C40" s="29"/>
      <c r="D40" s="18"/>
      <c r="E40" s="18"/>
      <c r="F40" s="18"/>
      <c r="G40" s="29">
        <v>6</v>
      </c>
      <c r="H40" s="29"/>
      <c r="I40" s="18"/>
      <c r="J40" s="18">
        <f>SUM(C40:I40)</f>
        <v>6</v>
      </c>
      <c r="K40" s="35" t="str">
        <f>IF(J40=0," - ",IF(J40=abbreviations!C$29,"1st in division"," - "))</f>
        <v xml:space="preserve"> - </v>
      </c>
    </row>
    <row r="41" spans="1:11" x14ac:dyDescent="0.25">
      <c r="A41" s="49" t="s">
        <v>47</v>
      </c>
      <c r="B41" s="34" t="s">
        <v>120</v>
      </c>
      <c r="C41" s="29"/>
      <c r="D41" s="18"/>
      <c r="E41" s="18"/>
      <c r="F41" s="18"/>
      <c r="G41" s="29"/>
      <c r="H41" s="29"/>
      <c r="I41" s="18"/>
      <c r="J41" s="18">
        <f>SUM(C41:I41)</f>
        <v>0</v>
      </c>
      <c r="K41" s="35" t="str">
        <f>IF(J41=0," - ",IF(J41=abbreviations!C$29,"1st in division"," - "))</f>
        <v xml:space="preserve"> - </v>
      </c>
    </row>
    <row r="42" spans="1:11" x14ac:dyDescent="0.25">
      <c r="A42" s="49" t="s">
        <v>47</v>
      </c>
      <c r="B42" s="34" t="s">
        <v>127</v>
      </c>
      <c r="C42" s="29"/>
      <c r="D42" s="18"/>
      <c r="E42" s="18"/>
      <c r="F42" s="18"/>
      <c r="G42" s="29"/>
      <c r="H42" s="29"/>
      <c r="I42" s="18"/>
      <c r="J42" s="18">
        <f>SUM(C42:I42)</f>
        <v>0</v>
      </c>
      <c r="K42" s="35" t="str">
        <f>IF(J42=0," - ",IF(J42=abbreviations!C$29,"1st in division"," - "))</f>
        <v xml:space="preserve"> - </v>
      </c>
    </row>
    <row r="43" spans="1:11" ht="6" customHeight="1" x14ac:dyDescent="0.25">
      <c r="F43" s="1"/>
      <c r="J43" s="1"/>
      <c r="K43" s="28"/>
    </row>
    <row r="44" spans="1:11" ht="16.5" thickBot="1" x14ac:dyDescent="0.3">
      <c r="A44" s="26" t="s">
        <v>47</v>
      </c>
      <c r="B44" s="5" t="s">
        <v>2</v>
      </c>
      <c r="C44" s="9">
        <f>SUM(C$40:C43)</f>
        <v>0</v>
      </c>
      <c r="D44" s="9">
        <f>SUM(D$40:D43)</f>
        <v>0</v>
      </c>
      <c r="E44" s="9">
        <f>SUM(E$40:E43)</f>
        <v>0</v>
      </c>
      <c r="F44" s="9">
        <f>SUM(F$40:F43)</f>
        <v>0</v>
      </c>
      <c r="G44" s="9">
        <f>SUM(G$40:G43)</f>
        <v>6</v>
      </c>
      <c r="H44" s="9">
        <f>SUM(H$40:H43)</f>
        <v>0</v>
      </c>
      <c r="I44" s="9">
        <f>SUM(I$40:I43)</f>
        <v>0</v>
      </c>
      <c r="J44" s="9">
        <f>SUM(J$40:J43)</f>
        <v>6</v>
      </c>
      <c r="K44" s="28" t="str">
        <f>IF(SUM(C44:I44)=J44," ","error:  column and row totals unequal")</f>
        <v xml:space="preserve"> </v>
      </c>
    </row>
    <row r="45" spans="1:11" ht="6" customHeight="1" x14ac:dyDescent="0.25">
      <c r="F45" s="1"/>
      <c r="J45" s="1"/>
      <c r="K45" s="27"/>
    </row>
    <row r="46" spans="1:11" ht="16.5" thickBot="1" x14ac:dyDescent="0.3">
      <c r="A46" s="4" t="s">
        <v>48</v>
      </c>
      <c r="B46" s="5" t="s">
        <v>2</v>
      </c>
      <c r="C46" s="9">
        <f>SUM(C$45:C45)</f>
        <v>0</v>
      </c>
      <c r="D46" s="6">
        <f>SUM(D$45:D45)</f>
        <v>0</v>
      </c>
      <c r="E46" s="6">
        <f>SUM(E$45:E45)</f>
        <v>0</v>
      </c>
      <c r="F46" s="6">
        <f>SUM(F$45:F45)</f>
        <v>0</v>
      </c>
      <c r="G46" s="9">
        <f>SUM(G$45:G45)</f>
        <v>0</v>
      </c>
      <c r="H46" s="9">
        <f>SUM(H$45:H45)</f>
        <v>0</v>
      </c>
      <c r="I46" s="6">
        <f>SUM(I$45:I45)</f>
        <v>0</v>
      </c>
      <c r="J46" s="6">
        <f>SUM(J$45:J45)</f>
        <v>0</v>
      </c>
      <c r="K46" s="28" t="str">
        <f>IF(SUM(C46:I46)=J46," ","error:  column and row totals unequal")</f>
        <v xml:space="preserve"> </v>
      </c>
    </row>
    <row r="47" spans="1:11" x14ac:dyDescent="0.25">
      <c r="A47" s="7" t="s">
        <v>9</v>
      </c>
      <c r="C47" s="8">
        <f t="shared" ref="C47:J47" si="0">C3+C7+C9+C15+C21+C24+C27+C31+C35+C39+C44+C46</f>
        <v>0</v>
      </c>
      <c r="D47" s="1">
        <f t="shared" si="0"/>
        <v>0</v>
      </c>
      <c r="E47" s="1">
        <f t="shared" si="0"/>
        <v>0</v>
      </c>
      <c r="F47" s="1">
        <f t="shared" si="0"/>
        <v>0</v>
      </c>
      <c r="G47" s="8">
        <f t="shared" si="0"/>
        <v>9</v>
      </c>
      <c r="H47" s="1">
        <f t="shared" si="0"/>
        <v>0</v>
      </c>
      <c r="I47" s="1">
        <f t="shared" si="0"/>
        <v>0</v>
      </c>
      <c r="J47" s="1">
        <f t="shared" si="0"/>
        <v>9</v>
      </c>
      <c r="K47" s="28" t="str">
        <f>IF(SUM(C47:I47)=J47," ","error:  column and row totals unequal")</f>
        <v xml:space="preserve"> </v>
      </c>
    </row>
  </sheetData>
  <phoneticPr fontId="9" type="noConversion"/>
  <printOptions horizontalCentered="1"/>
  <pageMargins left="0.75" right="0.25" top="1" bottom="0.5" header="0.5" footer="0.5"/>
  <pageSetup scale="91" orientation="portrait" r:id="rId1"/>
  <headerFooter alignWithMargins="0">
    <oddHeader>&amp;LRochester Runners&amp;CN.H. Grand Prix&amp;RPage &amp;P of &amp;N</oddHeader>
  </headerFooter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55"/>
  <sheetViews>
    <sheetView zoomScale="85" zoomScaleNormal="85" workbookViewId="0">
      <selection activeCell="O17" sqref="O17"/>
    </sheetView>
  </sheetViews>
  <sheetFormatPr defaultColWidth="11" defaultRowHeight="15.75" x14ac:dyDescent="0.25"/>
  <cols>
    <col min="1" max="1" width="7.5" customWidth="1"/>
    <col min="2" max="2" width="22.625" customWidth="1"/>
    <col min="3" max="10" width="7.625" style="8" customWidth="1"/>
    <col min="11" max="11" width="6.625" style="1" customWidth="1"/>
    <col min="12" max="12" width="38.625" customWidth="1"/>
  </cols>
  <sheetData>
    <row r="1" spans="1:12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16" t="str">
        <f>abbreviations!A34</f>
        <v>Soup</v>
      </c>
      <c r="E1" s="16" t="str">
        <f>abbreviations!A35</f>
        <v>Bed</v>
      </c>
      <c r="F1" s="16" t="s">
        <v>171</v>
      </c>
      <c r="G1" s="16" t="str">
        <f>abbreviations!A37</f>
        <v>Luti</v>
      </c>
      <c r="H1" s="16" t="str">
        <f>abbreviations!A38</f>
        <v>NH10</v>
      </c>
      <c r="I1" s="16" t="str">
        <f>abbreviations!A39</f>
        <v>MD</v>
      </c>
      <c r="J1" s="16" t="str">
        <f>abbreviations!A40</f>
        <v>WMHM</v>
      </c>
      <c r="K1" s="3">
        <f>abbreviations!A32</f>
        <v>2015</v>
      </c>
      <c r="L1" s="20" t="s">
        <v>60</v>
      </c>
    </row>
    <row r="2" spans="1:12" x14ac:dyDescent="0.25">
      <c r="A2" t="s">
        <v>54</v>
      </c>
      <c r="B2" t="s">
        <v>239</v>
      </c>
      <c r="D2" s="1">
        <v>1</v>
      </c>
      <c r="E2" s="1">
        <v>7</v>
      </c>
      <c r="F2" s="1">
        <v>2</v>
      </c>
      <c r="G2" s="1"/>
      <c r="H2" s="1"/>
      <c r="I2" s="1"/>
      <c r="J2" s="1"/>
      <c r="K2" s="1">
        <v>10</v>
      </c>
      <c r="L2" s="35" t="str">
        <f>IF(K2=0," - ",IF(K2=abbreviations!C$19,"1st in division"," - "))</f>
        <v xml:space="preserve"> - </v>
      </c>
    </row>
    <row r="3" spans="1:12" x14ac:dyDescent="0.25">
      <c r="A3" t="s">
        <v>54</v>
      </c>
      <c r="B3" t="s">
        <v>1087</v>
      </c>
      <c r="C3" s="8">
        <v>9</v>
      </c>
      <c r="D3" s="1"/>
      <c r="E3" s="1"/>
      <c r="F3" s="1"/>
      <c r="G3" s="1"/>
      <c r="H3" s="1"/>
      <c r="J3" s="1"/>
      <c r="K3" s="1">
        <v>9</v>
      </c>
      <c r="L3" s="35" t="str">
        <f>IF(K3=0," - ",IF(K3=abbreviations!C$19,"1st in division"," - "))</f>
        <v xml:space="preserve"> - </v>
      </c>
    </row>
    <row r="4" spans="1:12" x14ac:dyDescent="0.25">
      <c r="A4" t="s">
        <v>54</v>
      </c>
      <c r="B4" t="s">
        <v>1133</v>
      </c>
      <c r="C4" s="8">
        <v>6</v>
      </c>
      <c r="D4" s="1"/>
      <c r="E4" s="1"/>
      <c r="F4" s="1"/>
      <c r="G4" s="1"/>
      <c r="H4" s="1"/>
      <c r="J4" s="1"/>
      <c r="K4" s="1">
        <v>6</v>
      </c>
      <c r="L4" s="35" t="str">
        <f>IF(K4=0," - ",IF(K4=abbreviations!C$19,"1st in division"," - "))</f>
        <v xml:space="preserve"> - </v>
      </c>
    </row>
    <row r="5" spans="1:12" x14ac:dyDescent="0.25">
      <c r="A5" t="s">
        <v>54</v>
      </c>
      <c r="B5" t="s">
        <v>1134</v>
      </c>
      <c r="C5" s="8">
        <v>2</v>
      </c>
      <c r="D5" s="1"/>
      <c r="E5" s="1"/>
      <c r="F5" s="1"/>
      <c r="G5" s="1"/>
      <c r="H5" s="1"/>
      <c r="J5" s="1"/>
      <c r="K5" s="1">
        <v>2</v>
      </c>
      <c r="L5" s="35" t="str">
        <f>IF(K5=0," - ",IF(K5=abbreviations!C$19,"1st in division"," - "))</f>
        <v xml:space="preserve"> - </v>
      </c>
    </row>
    <row r="6" spans="1:12" ht="6" customHeight="1" x14ac:dyDescent="0.25">
      <c r="D6" s="1"/>
      <c r="E6" s="1"/>
      <c r="F6" s="1"/>
      <c r="G6" s="1"/>
      <c r="H6" s="1"/>
      <c r="J6" s="1"/>
    </row>
    <row r="7" spans="1:12" ht="16.5" thickBot="1" x14ac:dyDescent="0.3">
      <c r="A7" s="4" t="s">
        <v>54</v>
      </c>
      <c r="B7" s="5" t="s">
        <v>2</v>
      </c>
      <c r="C7" s="9">
        <f>SUM(C$2:C6)</f>
        <v>17</v>
      </c>
      <c r="D7" s="6">
        <f>SUM(D$2:D6)</f>
        <v>1</v>
      </c>
      <c r="E7" s="6">
        <f>SUM(E$2:E6)</f>
        <v>7</v>
      </c>
      <c r="F7" s="6">
        <f>SUM(F$2:F6)</f>
        <v>2</v>
      </c>
      <c r="G7" s="6">
        <f>SUM(G$2:G6)</f>
        <v>0</v>
      </c>
      <c r="H7" s="6">
        <f>SUM(H$2:H6)</f>
        <v>0</v>
      </c>
      <c r="I7" s="9">
        <f>SUM(I$2:I6)</f>
        <v>0</v>
      </c>
      <c r="J7" s="6">
        <f>SUM(J$2:J6)</f>
        <v>0</v>
      </c>
      <c r="K7" s="6">
        <f>SUM(K$2:K6)</f>
        <v>27</v>
      </c>
      <c r="L7" s="28" t="str">
        <f>IF(SUM(C7:J7)=K7," ","error:  column and row totals unequal")</f>
        <v xml:space="preserve"> </v>
      </c>
    </row>
    <row r="8" spans="1:12" x14ac:dyDescent="0.25">
      <c r="A8" s="43" t="s">
        <v>55</v>
      </c>
      <c r="B8" t="s">
        <v>1135</v>
      </c>
      <c r="C8" s="8">
        <v>10</v>
      </c>
      <c r="D8" s="1"/>
      <c r="E8" s="1"/>
      <c r="F8" s="1"/>
      <c r="G8" s="1"/>
      <c r="H8" s="1"/>
      <c r="J8" s="1"/>
      <c r="K8" s="1">
        <v>10</v>
      </c>
      <c r="L8" s="35" t="str">
        <f>IF(K8=0," - ",IF(K8=abbreviations!C$20,"1st in division"," - "))</f>
        <v xml:space="preserve"> - </v>
      </c>
    </row>
    <row r="9" spans="1:12" x14ac:dyDescent="0.25">
      <c r="A9" s="43" t="s">
        <v>55</v>
      </c>
      <c r="B9" t="s">
        <v>1468</v>
      </c>
      <c r="D9" s="1"/>
      <c r="E9" s="1"/>
      <c r="F9" s="1"/>
      <c r="G9" s="1">
        <v>7</v>
      </c>
      <c r="H9" s="1"/>
      <c r="J9" s="1"/>
      <c r="K9" s="1">
        <v>7</v>
      </c>
      <c r="L9" s="35" t="str">
        <f>IF(K9=0," - ",IF(K9=abbreviations!C$20,"1st in division"," - "))</f>
        <v xml:space="preserve"> - </v>
      </c>
    </row>
    <row r="10" spans="1:12" x14ac:dyDescent="0.25">
      <c r="A10" t="s">
        <v>55</v>
      </c>
      <c r="B10" t="s">
        <v>1136</v>
      </c>
      <c r="C10" s="8">
        <v>7</v>
      </c>
      <c r="D10" s="1"/>
      <c r="E10" s="1"/>
      <c r="F10" s="1"/>
      <c r="G10" s="1"/>
      <c r="H10" s="1"/>
      <c r="J10" s="1"/>
      <c r="K10" s="1">
        <v>7</v>
      </c>
      <c r="L10" s="35" t="str">
        <f>IF(K10=0," - ",IF(K10=abbreviations!C$20,"1st in division"," - "))</f>
        <v xml:space="preserve"> - </v>
      </c>
    </row>
    <row r="11" spans="1:12" x14ac:dyDescent="0.25">
      <c r="A11" t="s">
        <v>55</v>
      </c>
      <c r="B11" t="s">
        <v>1795</v>
      </c>
      <c r="D11" s="1"/>
      <c r="E11" s="1"/>
      <c r="F11" s="1"/>
      <c r="G11" s="1"/>
      <c r="H11" s="1">
        <v>5</v>
      </c>
      <c r="J11" s="1"/>
      <c r="K11" s="1">
        <v>5</v>
      </c>
      <c r="L11" s="35" t="str">
        <f>IF(K11=0," - ",IF(K11=abbreviations!C$20,"1st in division"," - "))</f>
        <v xml:space="preserve"> - </v>
      </c>
    </row>
    <row r="12" spans="1:12" x14ac:dyDescent="0.25">
      <c r="A12" t="s">
        <v>55</v>
      </c>
      <c r="B12" t="s">
        <v>239</v>
      </c>
      <c r="C12"/>
      <c r="D12"/>
      <c r="E12"/>
      <c r="F12"/>
      <c r="G12"/>
      <c r="H12" s="1">
        <v>3</v>
      </c>
      <c r="I12" s="8">
        <v>5</v>
      </c>
      <c r="J12" s="1">
        <v>5</v>
      </c>
      <c r="K12" s="1">
        <v>13</v>
      </c>
      <c r="L12" s="35" t="str">
        <f>IF(K12=0," - ",IF(K12=abbreviations!C$20,"1st in division"," - "))</f>
        <v xml:space="preserve"> - </v>
      </c>
    </row>
    <row r="13" spans="1:12" x14ac:dyDescent="0.25">
      <c r="A13" t="s">
        <v>55</v>
      </c>
      <c r="B13" s="43" t="s">
        <v>2314</v>
      </c>
      <c r="C13"/>
      <c r="D13"/>
      <c r="E13"/>
      <c r="F13"/>
      <c r="G13"/>
      <c r="H13" s="1"/>
      <c r="J13" s="1">
        <v>10</v>
      </c>
      <c r="K13" s="1">
        <v>10</v>
      </c>
      <c r="L13" s="35" t="str">
        <f>IF(K13=0," - ",IF(K13=abbreviations!C$20,"1st in division"," - "))</f>
        <v xml:space="preserve"> - </v>
      </c>
    </row>
    <row r="14" spans="1:12" x14ac:dyDescent="0.25">
      <c r="A14" t="s">
        <v>55</v>
      </c>
      <c r="B14" s="43" t="s">
        <v>2338</v>
      </c>
      <c r="C14"/>
      <c r="D14"/>
      <c r="E14"/>
      <c r="F14"/>
      <c r="G14"/>
      <c r="H14" s="1"/>
      <c r="J14" s="1">
        <v>8</v>
      </c>
      <c r="K14" s="1">
        <v>8</v>
      </c>
      <c r="L14" s="35"/>
    </row>
    <row r="15" spans="1:12" ht="6" customHeight="1" x14ac:dyDescent="0.25">
      <c r="D15" s="1"/>
      <c r="E15" s="1"/>
      <c r="F15" s="1"/>
      <c r="G15" s="1"/>
      <c r="H15" s="1"/>
      <c r="J15" s="1"/>
      <c r="L15" s="13"/>
    </row>
    <row r="16" spans="1:12" ht="16.5" thickBot="1" x14ac:dyDescent="0.3">
      <c r="A16" s="4" t="s">
        <v>55</v>
      </c>
      <c r="B16" s="5" t="s">
        <v>2</v>
      </c>
      <c r="C16" s="9">
        <f>SUM(C$8:C15)</f>
        <v>17</v>
      </c>
      <c r="D16" s="6">
        <f>SUM(D$8:D15)</f>
        <v>0</v>
      </c>
      <c r="E16" s="6">
        <f>SUM(E$8:E15)</f>
        <v>0</v>
      </c>
      <c r="F16" s="6">
        <f>SUM(F$8:F15)</f>
        <v>0</v>
      </c>
      <c r="G16" s="6">
        <f>SUM(G$8:G15)</f>
        <v>7</v>
      </c>
      <c r="H16" s="6">
        <f>SUM(H$8:H15)</f>
        <v>8</v>
      </c>
      <c r="I16" s="6">
        <f>SUM(I$8:I15)</f>
        <v>5</v>
      </c>
      <c r="J16" s="6">
        <f>SUM(J$8:J15)</f>
        <v>23</v>
      </c>
      <c r="K16" s="6">
        <f>SUM(K$8:K15)</f>
        <v>60</v>
      </c>
      <c r="L16" s="28" t="str">
        <f>IF(SUM(C16:J16)=K16," ","error:  column and row totals unequal")</f>
        <v xml:space="preserve"> </v>
      </c>
    </row>
    <row r="17" spans="1:12" x14ac:dyDescent="0.25">
      <c r="A17" t="s">
        <v>3</v>
      </c>
      <c r="B17" t="s">
        <v>1437</v>
      </c>
      <c r="G17" s="8">
        <v>5</v>
      </c>
      <c r="K17" s="1">
        <v>5</v>
      </c>
      <c r="L17" s="35" t="str">
        <f>IF(K17=0," - ",IF(K17=abbreviations!C$21,"1st in division"," - "))</f>
        <v xml:space="preserve"> - </v>
      </c>
    </row>
    <row r="18" spans="1:12" x14ac:dyDescent="0.25">
      <c r="A18" t="s">
        <v>3</v>
      </c>
      <c r="B18" t="s">
        <v>1869</v>
      </c>
      <c r="H18" s="8">
        <v>2</v>
      </c>
      <c r="K18" s="1">
        <f t="shared" ref="K18:K19" si="0">SUM(C18:J18)</f>
        <v>2</v>
      </c>
      <c r="L18" s="35" t="str">
        <f>IF(K18=0," - ",IF(K18=abbreviations!C$21,"1st in division"," - "))</f>
        <v xml:space="preserve"> - </v>
      </c>
    </row>
    <row r="19" spans="1:12" x14ac:dyDescent="0.25">
      <c r="A19" t="s">
        <v>3</v>
      </c>
      <c r="B19" t="s">
        <v>2336</v>
      </c>
      <c r="J19" s="8">
        <v>5</v>
      </c>
      <c r="K19" s="1">
        <f t="shared" si="0"/>
        <v>5</v>
      </c>
      <c r="L19" s="35" t="str">
        <f>IF(K19=0," - ",IF(K19=abbreviations!C$21,"1st in division"," - "))</f>
        <v xml:space="preserve"> - </v>
      </c>
    </row>
    <row r="20" spans="1:12" ht="6" customHeight="1" x14ac:dyDescent="0.25">
      <c r="D20" s="1"/>
      <c r="E20" s="1"/>
      <c r="F20" s="1"/>
      <c r="G20" s="1"/>
      <c r="H20" s="1"/>
      <c r="J20" s="1"/>
      <c r="L20" s="35"/>
    </row>
    <row r="21" spans="1:12" ht="16.5" thickBot="1" x14ac:dyDescent="0.3">
      <c r="A21" s="4" t="s">
        <v>3</v>
      </c>
      <c r="B21" s="5" t="s">
        <v>2</v>
      </c>
      <c r="C21" s="9">
        <f>SUM(C$17:C20)</f>
        <v>0</v>
      </c>
      <c r="D21" s="6">
        <f>SUM(D$17:D20)</f>
        <v>0</v>
      </c>
      <c r="E21" s="6">
        <f>SUM(E$17:E20)</f>
        <v>0</v>
      </c>
      <c r="F21" s="6">
        <f>SUM(F$17:F20)</f>
        <v>0</v>
      </c>
      <c r="G21" s="6">
        <f>SUM(G$17:G20)</f>
        <v>5</v>
      </c>
      <c r="H21" s="6">
        <f>SUM(H$17:H20)</f>
        <v>2</v>
      </c>
      <c r="I21" s="9">
        <f>SUM(I$17:I20)</f>
        <v>0</v>
      </c>
      <c r="J21" s="6">
        <f>SUM(J$17:J20)</f>
        <v>5</v>
      </c>
      <c r="K21" s="6">
        <f>SUM(K$17:K20)</f>
        <v>12</v>
      </c>
      <c r="L21" s="28" t="str">
        <f>IF(SUM(C21:J21)=K21," ","error:  column and row totals unequal")</f>
        <v xml:space="preserve"> </v>
      </c>
    </row>
    <row r="22" spans="1:12" x14ac:dyDescent="0.25">
      <c r="A22" t="s">
        <v>4</v>
      </c>
      <c r="K22" s="1">
        <f t="shared" ref="K22" si="1">SUM(C22:J22)</f>
        <v>0</v>
      </c>
      <c r="L22" s="35" t="str">
        <f>IF(K22=0," - ",IF(K22=abbreviations!C$22,"1st in division"," - "))</f>
        <v xml:space="preserve"> - </v>
      </c>
    </row>
    <row r="23" spans="1:12" ht="6" customHeight="1" x14ac:dyDescent="0.25">
      <c r="D23" s="1"/>
      <c r="E23" s="1"/>
      <c r="F23" s="1"/>
      <c r="G23" s="1"/>
      <c r="H23" s="1"/>
      <c r="J23" s="1"/>
    </row>
    <row r="24" spans="1:12" ht="16.5" thickBot="1" x14ac:dyDescent="0.3">
      <c r="A24" s="4" t="s">
        <v>4</v>
      </c>
      <c r="B24" s="5" t="s">
        <v>2</v>
      </c>
      <c r="C24" s="9">
        <f>SUM(C$22:C23)</f>
        <v>0</v>
      </c>
      <c r="D24" s="6">
        <f>SUM(D$22:D23)</f>
        <v>0</v>
      </c>
      <c r="E24" s="6">
        <f>SUM(E$22:E23)</f>
        <v>0</v>
      </c>
      <c r="F24" s="6">
        <f>SUM(F$22:F23)</f>
        <v>0</v>
      </c>
      <c r="G24" s="6">
        <f>SUM(G$22:G23)</f>
        <v>0</v>
      </c>
      <c r="H24" s="6">
        <f>SUM(H$22:H23)</f>
        <v>0</v>
      </c>
      <c r="I24" s="9">
        <f>SUM(I$22:I23)</f>
        <v>0</v>
      </c>
      <c r="J24" s="6">
        <f>SUM(J$22:J23)</f>
        <v>0</v>
      </c>
      <c r="K24" s="6">
        <f>SUM(K$22:K23)</f>
        <v>0</v>
      </c>
      <c r="L24" s="28" t="str">
        <f>IF(SUM(C24:J24)=K24," ","error:  column and row totals unequal")</f>
        <v xml:space="preserve"> </v>
      </c>
    </row>
    <row r="25" spans="1:12" x14ac:dyDescent="0.25">
      <c r="A25" t="s">
        <v>5</v>
      </c>
      <c r="B25" s="59" t="s">
        <v>1971</v>
      </c>
      <c r="D25" s="1"/>
      <c r="E25" s="1"/>
      <c r="F25" s="1"/>
      <c r="G25" s="1"/>
      <c r="H25" s="1">
        <v>3</v>
      </c>
      <c r="I25" s="1"/>
      <c r="J25" s="1"/>
      <c r="K25" s="1">
        <f t="shared" ref="K25" si="2">SUM(C25:J25)</f>
        <v>3</v>
      </c>
      <c r="L25" s="35" t="str">
        <f>IF(K25=0," - ",IF(K25=abbreviations!C$23,"1st in division"," - "))</f>
        <v xml:space="preserve"> - </v>
      </c>
    </row>
    <row r="26" spans="1:12" ht="6" customHeight="1" x14ac:dyDescent="0.25">
      <c r="D26" s="1"/>
      <c r="E26" s="1"/>
      <c r="F26" s="1"/>
      <c r="G26" s="1"/>
      <c r="H26" s="1"/>
      <c r="J26" s="1"/>
    </row>
    <row r="27" spans="1:12" ht="16.5" thickBot="1" x14ac:dyDescent="0.3">
      <c r="A27" s="4" t="s">
        <v>5</v>
      </c>
      <c r="B27" s="5" t="s">
        <v>2</v>
      </c>
      <c r="C27" s="9">
        <f>SUM(C$25:C26)</f>
        <v>0</v>
      </c>
      <c r="D27" s="6">
        <f>SUM(D$25:D26)</f>
        <v>0</v>
      </c>
      <c r="E27" s="6">
        <f>SUM(E$25:E26)</f>
        <v>0</v>
      </c>
      <c r="F27" s="6">
        <f>SUM(F$25:F26)</f>
        <v>0</v>
      </c>
      <c r="G27" s="6">
        <f>SUM(G$25:G26)</f>
        <v>0</v>
      </c>
      <c r="H27" s="6">
        <f>SUM(H$25:H26)</f>
        <v>3</v>
      </c>
      <c r="I27" s="9">
        <f>SUM(I$25:I26)</f>
        <v>0</v>
      </c>
      <c r="J27" s="6">
        <f>SUM(J$25:J26)</f>
        <v>0</v>
      </c>
      <c r="K27" s="6">
        <f>SUM(K$25:K26)</f>
        <v>3</v>
      </c>
      <c r="L27" s="28" t="str">
        <f>IF(SUM(C27:J27)=K27," ","error:  column and row totals unequal")</f>
        <v xml:space="preserve"> </v>
      </c>
    </row>
    <row r="28" spans="1:12" x14ac:dyDescent="0.25">
      <c r="A28" t="s">
        <v>6</v>
      </c>
      <c r="B28" s="27"/>
      <c r="K28" s="1">
        <f>SUM(C28:J28)</f>
        <v>0</v>
      </c>
      <c r="L28" s="35" t="str">
        <f>IF(K28=0," - ",IF(K28=abbreviations!C$24,"1st in division"," - "))</f>
        <v xml:space="preserve"> - </v>
      </c>
    </row>
    <row r="29" spans="1:12" ht="6" customHeight="1" x14ac:dyDescent="0.25">
      <c r="D29" s="1"/>
      <c r="E29" s="1"/>
      <c r="F29" s="1"/>
      <c r="G29" s="1"/>
      <c r="H29" s="1"/>
      <c r="J29" s="1"/>
    </row>
    <row r="30" spans="1:12" ht="16.5" thickBot="1" x14ac:dyDescent="0.3">
      <c r="A30" s="4" t="s">
        <v>6</v>
      </c>
      <c r="B30" s="5" t="s">
        <v>2</v>
      </c>
      <c r="C30" s="9">
        <f>SUM(C$28:C29)</f>
        <v>0</v>
      </c>
      <c r="D30" s="6">
        <f>SUM(D$28:D29)</f>
        <v>0</v>
      </c>
      <c r="E30" s="6">
        <f>SUM(E$28:E29)</f>
        <v>0</v>
      </c>
      <c r="F30" s="6">
        <f>SUM(F$28:F29)</f>
        <v>0</v>
      </c>
      <c r="G30" s="6">
        <f>SUM(G$28:G29)</f>
        <v>0</v>
      </c>
      <c r="H30" s="6">
        <f>SUM(H$28:H29)</f>
        <v>0</v>
      </c>
      <c r="I30" s="9">
        <f>SUM(I$28:I29)</f>
        <v>0</v>
      </c>
      <c r="J30" s="6">
        <f>SUM(J$28:J29)</f>
        <v>0</v>
      </c>
      <c r="K30" s="6">
        <f>SUM(K$28:K29)</f>
        <v>0</v>
      </c>
      <c r="L30" s="28" t="str">
        <f>IF(SUM(C30:J30)=K30," ","error:  column and row totals unequal")</f>
        <v xml:space="preserve"> </v>
      </c>
    </row>
    <row r="31" spans="1:12" x14ac:dyDescent="0.25">
      <c r="A31" t="s">
        <v>53</v>
      </c>
      <c r="B31" t="s">
        <v>1137</v>
      </c>
      <c r="F31" s="8">
        <v>9</v>
      </c>
      <c r="K31" s="1">
        <v>9</v>
      </c>
      <c r="L31" s="35" t="str">
        <f>IF(K31=0," - ",IF(K31=abbreviations!C$25,"1st in division"," - "))</f>
        <v xml:space="preserve"> - </v>
      </c>
    </row>
    <row r="32" spans="1:12" x14ac:dyDescent="0.25">
      <c r="A32" t="s">
        <v>53</v>
      </c>
      <c r="B32" t="s">
        <v>1084</v>
      </c>
      <c r="C32" s="8">
        <v>9</v>
      </c>
      <c r="K32" s="1">
        <v>9</v>
      </c>
      <c r="L32" s="35" t="str">
        <f>IF(K32=0," - ",IF(K32=abbreviations!C$25,"1st in division"," - "))</f>
        <v xml:space="preserve"> - </v>
      </c>
    </row>
    <row r="33" spans="1:13" x14ac:dyDescent="0.25">
      <c r="A33" t="s">
        <v>53</v>
      </c>
      <c r="B33" t="s">
        <v>1138</v>
      </c>
      <c r="C33" s="8">
        <v>4</v>
      </c>
      <c r="K33" s="1">
        <v>4</v>
      </c>
      <c r="L33" s="35"/>
    </row>
    <row r="34" spans="1:13" x14ac:dyDescent="0.25">
      <c r="A34" t="s">
        <v>53</v>
      </c>
      <c r="B34" t="s">
        <v>1719</v>
      </c>
      <c r="H34" s="8">
        <v>5</v>
      </c>
      <c r="K34" s="1">
        <v>5</v>
      </c>
      <c r="L34" s="35"/>
    </row>
    <row r="35" spans="1:13" ht="6" customHeight="1" x14ac:dyDescent="0.25">
      <c r="D35" s="1"/>
      <c r="E35" s="1"/>
      <c r="F35" s="1"/>
      <c r="G35" s="1"/>
      <c r="H35" s="1"/>
      <c r="J35" s="1"/>
    </row>
    <row r="36" spans="1:13" ht="16.5" thickBot="1" x14ac:dyDescent="0.3">
      <c r="A36" s="4" t="s">
        <v>53</v>
      </c>
      <c r="B36" s="5" t="s">
        <v>2</v>
      </c>
      <c r="C36" s="9">
        <f>SUM(C$31:C35)</f>
        <v>13</v>
      </c>
      <c r="D36" s="6">
        <f>SUM(D$31:D35)</f>
        <v>0</v>
      </c>
      <c r="E36" s="6">
        <f>SUM(E$31:E35)</f>
        <v>0</v>
      </c>
      <c r="F36" s="6">
        <f>SUM(F$31:F35)</f>
        <v>9</v>
      </c>
      <c r="G36" s="6">
        <f>SUM(G$31:G35)</f>
        <v>0</v>
      </c>
      <c r="H36" s="6">
        <f>SUM(H$31:H35)</f>
        <v>5</v>
      </c>
      <c r="I36" s="9">
        <f>SUM(I$31:I35)</f>
        <v>0</v>
      </c>
      <c r="J36" s="6">
        <f>SUM(J$31:J35)</f>
        <v>0</v>
      </c>
      <c r="K36" s="6">
        <f>SUM(K$31:K35)</f>
        <v>27</v>
      </c>
      <c r="L36" s="28" t="str">
        <f>IF(SUM(C36:J36)=K36," ","error:  column and row totals unequal")</f>
        <v xml:space="preserve"> </v>
      </c>
    </row>
    <row r="37" spans="1:13" x14ac:dyDescent="0.25">
      <c r="A37" s="7" t="s">
        <v>57</v>
      </c>
      <c r="B37" t="s">
        <v>1139</v>
      </c>
      <c r="C37" s="8">
        <v>4</v>
      </c>
      <c r="K37" s="1">
        <v>4</v>
      </c>
      <c r="L37" s="35" t="str">
        <f>IF(K37=0," - ",IF(K37=abbreviations!C$26,"1st in division"," - "))</f>
        <v xml:space="preserve"> - </v>
      </c>
    </row>
    <row r="38" spans="1:13" x14ac:dyDescent="0.25">
      <c r="A38" s="7" t="s">
        <v>57</v>
      </c>
      <c r="B38" t="s">
        <v>1746</v>
      </c>
      <c r="H38" s="8">
        <v>9</v>
      </c>
      <c r="K38" s="1">
        <v>9</v>
      </c>
      <c r="L38" s="35"/>
    </row>
    <row r="39" spans="1:13" x14ac:dyDescent="0.25">
      <c r="A39" s="7" t="s">
        <v>57</v>
      </c>
      <c r="B39" t="s">
        <v>1749</v>
      </c>
      <c r="H39" s="8">
        <v>7</v>
      </c>
      <c r="K39" s="1">
        <v>7</v>
      </c>
      <c r="L39" s="35"/>
    </row>
    <row r="40" spans="1:13" x14ac:dyDescent="0.25">
      <c r="A40" s="7" t="s">
        <v>57</v>
      </c>
      <c r="B40" s="59" t="s">
        <v>1759</v>
      </c>
      <c r="H40" s="8">
        <v>2</v>
      </c>
      <c r="K40" s="1">
        <v>2</v>
      </c>
      <c r="L40" s="35"/>
    </row>
    <row r="41" spans="1:13" ht="6" customHeight="1" x14ac:dyDescent="0.25">
      <c r="A41" s="31"/>
      <c r="B41" s="34"/>
      <c r="C41" s="29"/>
      <c r="D41" s="18"/>
      <c r="E41" s="18"/>
      <c r="F41" s="18"/>
      <c r="G41" s="18"/>
      <c r="H41" s="18"/>
      <c r="I41" s="29"/>
      <c r="J41" s="18"/>
      <c r="K41" s="18"/>
      <c r="L41" s="13"/>
    </row>
    <row r="42" spans="1:13" ht="16.5" thickBot="1" x14ac:dyDescent="0.3">
      <c r="A42" s="26" t="s">
        <v>57</v>
      </c>
      <c r="B42" s="5" t="s">
        <v>2</v>
      </c>
      <c r="C42" s="9">
        <f>SUM(C$37:C41)</f>
        <v>4</v>
      </c>
      <c r="D42" s="6">
        <f>SUM(D$37:D41)</f>
        <v>0</v>
      </c>
      <c r="E42" s="6">
        <f>SUM(E$37:E41)</f>
        <v>0</v>
      </c>
      <c r="F42" s="6">
        <f>SUM(F$37:F41)</f>
        <v>0</v>
      </c>
      <c r="G42" s="6">
        <f>SUM(G$37:G41)</f>
        <v>0</v>
      </c>
      <c r="H42" s="6">
        <f>SUM(H$37:H41)</f>
        <v>18</v>
      </c>
      <c r="I42" s="6">
        <f>SUM(I$37:I41)</f>
        <v>0</v>
      </c>
      <c r="J42" s="6">
        <f>SUM(J$37:J41)</f>
        <v>0</v>
      </c>
      <c r="K42" s="6">
        <f>SUM(K$37:K41)</f>
        <v>22</v>
      </c>
      <c r="L42" s="28" t="str">
        <f>IF(SUM(C42:J42)=K42," ","error:  column and row totals unequal")</f>
        <v xml:space="preserve"> </v>
      </c>
    </row>
    <row r="43" spans="1:13" x14ac:dyDescent="0.25">
      <c r="A43" t="s">
        <v>7</v>
      </c>
      <c r="B43" s="38" t="s">
        <v>2343</v>
      </c>
      <c r="J43" s="8">
        <v>8</v>
      </c>
      <c r="K43" s="1">
        <f t="shared" ref="K43" si="3">SUM(C43:J43)</f>
        <v>8</v>
      </c>
      <c r="L43" s="35" t="str">
        <f>IF(K43=0," - ",IF(K43=abbreviations!C$27,"1st in division"," - "))</f>
        <v xml:space="preserve"> - </v>
      </c>
    </row>
    <row r="44" spans="1:13" ht="6" customHeight="1" x14ac:dyDescent="0.25">
      <c r="D44" s="1"/>
      <c r="E44" s="1"/>
      <c r="F44" s="1"/>
      <c r="G44" s="1"/>
      <c r="H44" s="1"/>
      <c r="J44" s="1"/>
    </row>
    <row r="45" spans="1:13" ht="16.5" thickBot="1" x14ac:dyDescent="0.3">
      <c r="A45" s="4" t="s">
        <v>7</v>
      </c>
      <c r="B45" s="5" t="s">
        <v>2</v>
      </c>
      <c r="C45" s="9">
        <f>SUM(C$43:C44)</f>
        <v>0</v>
      </c>
      <c r="D45" s="6">
        <f>SUM(D$43:D44)</f>
        <v>0</v>
      </c>
      <c r="E45" s="6">
        <f>SUM(E$43:E44)</f>
        <v>0</v>
      </c>
      <c r="F45" s="6">
        <f>SUM(F$43:F44)</f>
        <v>0</v>
      </c>
      <c r="G45" s="6">
        <f>SUM(G$43:G44)</f>
        <v>0</v>
      </c>
      <c r="H45" s="6">
        <f>SUM(H$43:H44)</f>
        <v>0</v>
      </c>
      <c r="I45" s="9">
        <f>SUM(I$43:I44)</f>
        <v>0</v>
      </c>
      <c r="J45" s="6">
        <f>SUM(J$43:J44)</f>
        <v>8</v>
      </c>
      <c r="K45" s="6">
        <f>SUM(K$43:K44)</f>
        <v>8</v>
      </c>
      <c r="L45" s="28" t="str">
        <f>IF(SUM(C45:J45)=K45," ","error:  column and row totals unequal")</f>
        <v xml:space="preserve"> </v>
      </c>
      <c r="M45" s="29"/>
    </row>
    <row r="46" spans="1:13" x14ac:dyDescent="0.25">
      <c r="A46" t="s">
        <v>8</v>
      </c>
      <c r="K46" s="1">
        <f t="shared" ref="K46" si="4">SUM(C46:J46)</f>
        <v>0</v>
      </c>
      <c r="L46" s="35" t="str">
        <f>IF(K46=0," -",IF(K46=abbreviations!C$28,"1st in division"," - "))</f>
        <v xml:space="preserve"> -</v>
      </c>
    </row>
    <row r="47" spans="1:13" ht="6" customHeight="1" x14ac:dyDescent="0.25">
      <c r="B47" s="43" t="s">
        <v>132</v>
      </c>
      <c r="D47" s="1"/>
      <c r="E47" s="1"/>
      <c r="F47" s="1"/>
      <c r="G47" s="1"/>
      <c r="H47" s="1"/>
      <c r="J47" s="1"/>
    </row>
    <row r="48" spans="1:13" ht="16.5" thickBot="1" x14ac:dyDescent="0.3">
      <c r="A48" s="4" t="s">
        <v>8</v>
      </c>
      <c r="B48" s="5" t="s">
        <v>2</v>
      </c>
      <c r="C48" s="9">
        <f>SUM(C$46:C47)</f>
        <v>0</v>
      </c>
      <c r="D48" s="6">
        <f>SUM(D$46:D47)</f>
        <v>0</v>
      </c>
      <c r="E48" s="6">
        <f>SUM(E$46:E47)</f>
        <v>0</v>
      </c>
      <c r="F48" s="6">
        <f>SUM(F$46:F47)</f>
        <v>0</v>
      </c>
      <c r="G48" s="6">
        <f>SUM(G$46:G47)</f>
        <v>0</v>
      </c>
      <c r="H48" s="6">
        <f>SUM(H$46:H47)</f>
        <v>0</v>
      </c>
      <c r="I48" s="9">
        <f>SUM(I$46:I47)</f>
        <v>0</v>
      </c>
      <c r="J48" s="6">
        <f>SUM(J$46:J47)</f>
        <v>0</v>
      </c>
      <c r="K48" s="6">
        <f>SUM(K$46:K47)</f>
        <v>0</v>
      </c>
      <c r="L48" s="28" t="str">
        <f>IF(SUM(C48:J48)=K48," ","error:  column and row totals unequal")</f>
        <v xml:space="preserve"> </v>
      </c>
      <c r="M48" s="29"/>
    </row>
    <row r="49" spans="1:12" ht="15" customHeight="1" x14ac:dyDescent="0.25">
      <c r="A49" s="7" t="s">
        <v>47</v>
      </c>
      <c r="K49" s="1">
        <f>SUM(C49:J49)</f>
        <v>0</v>
      </c>
      <c r="L49" s="35" t="str">
        <f>IF(K49=0," -",IF(K49=abbreviations!C$29,"1st in division"," - "))</f>
        <v xml:space="preserve"> -</v>
      </c>
    </row>
    <row r="50" spans="1:12" ht="6" customHeight="1" x14ac:dyDescent="0.25">
      <c r="D50" s="1"/>
      <c r="E50" s="1"/>
      <c r="F50" s="1"/>
      <c r="G50" s="1"/>
      <c r="H50" s="1"/>
      <c r="J50" s="1"/>
      <c r="L50" s="28"/>
    </row>
    <row r="51" spans="1:12" ht="16.5" thickBot="1" x14ac:dyDescent="0.3">
      <c r="A51" s="26" t="s">
        <v>47</v>
      </c>
      <c r="B51" s="5" t="s">
        <v>2</v>
      </c>
      <c r="C51" s="9">
        <f>SUM(C$49:C50)</f>
        <v>0</v>
      </c>
      <c r="D51" s="6">
        <f>SUM(D$49:D50)</f>
        <v>0</v>
      </c>
      <c r="E51" s="6">
        <f>SUM(E$49:E50)</f>
        <v>0</v>
      </c>
      <c r="F51" s="6">
        <f>SUM(F$49:F50)</f>
        <v>0</v>
      </c>
      <c r="G51" s="6">
        <f>SUM(G$49:G50)</f>
        <v>0</v>
      </c>
      <c r="H51" s="6">
        <f>SUM(H$49:H50)</f>
        <v>0</v>
      </c>
      <c r="I51" s="6">
        <f>SUM(I$49:I50)</f>
        <v>0</v>
      </c>
      <c r="J51" s="6">
        <f>SUM(J$49:J50)</f>
        <v>0</v>
      </c>
      <c r="K51" s="6">
        <f>SUM(K$49:K50)</f>
        <v>0</v>
      </c>
      <c r="L51" s="28" t="str">
        <f>IF(SUM(C51:J51)=K51," ","error:  column and row totals unequal")</f>
        <v xml:space="preserve"> </v>
      </c>
    </row>
    <row r="52" spans="1:12" ht="15.75" customHeight="1" x14ac:dyDescent="0.25">
      <c r="A52" t="s">
        <v>48</v>
      </c>
      <c r="K52" s="1">
        <f>SUM(C52:J52)</f>
        <v>0</v>
      </c>
      <c r="L52" s="35" t="str">
        <f>IF(K52=0," -",IF(K52=abbreviations!C$30,"1st in division"," - "))</f>
        <v xml:space="preserve"> -</v>
      </c>
    </row>
    <row r="53" spans="1:12" ht="6" customHeight="1" x14ac:dyDescent="0.25">
      <c r="D53" s="1"/>
      <c r="E53" s="1"/>
      <c r="F53" s="1"/>
      <c r="G53" s="1"/>
      <c r="H53" s="1"/>
      <c r="J53" s="1"/>
      <c r="L53" s="27"/>
    </row>
    <row r="54" spans="1:12" ht="16.5" thickBot="1" x14ac:dyDescent="0.3">
      <c r="A54" s="4" t="s">
        <v>48</v>
      </c>
      <c r="B54" s="5" t="s">
        <v>2</v>
      </c>
      <c r="C54" s="9">
        <f>SUM(C$52:C53)</f>
        <v>0</v>
      </c>
      <c r="D54" s="6">
        <f>SUM(D$52:D53)</f>
        <v>0</v>
      </c>
      <c r="E54" s="6">
        <f>SUM(E$52:E53)</f>
        <v>0</v>
      </c>
      <c r="F54" s="6">
        <f>SUM(F$52:F53)</f>
        <v>0</v>
      </c>
      <c r="G54" s="6">
        <f>SUM(G$52:G53)</f>
        <v>0</v>
      </c>
      <c r="H54" s="6">
        <f>SUM(H$52:H53)</f>
        <v>0</v>
      </c>
      <c r="I54" s="9">
        <f>SUM(I$52:I53)</f>
        <v>0</v>
      </c>
      <c r="J54" s="6">
        <f>SUM(J$52:J53)</f>
        <v>0</v>
      </c>
      <c r="K54" s="6">
        <f>SUM(K$52:K53)</f>
        <v>0</v>
      </c>
      <c r="L54" s="28" t="str">
        <f>IF(SUM(C54:J54)=K54," ","error:  column and row totals unequal")</f>
        <v xml:space="preserve"> </v>
      </c>
    </row>
    <row r="55" spans="1:12" x14ac:dyDescent="0.25">
      <c r="A55" s="7" t="s">
        <v>9</v>
      </c>
      <c r="C55" s="8">
        <f t="shared" ref="C55:K55" si="5">C7+C16+C21+C24+C27+C30+C36+C42+C45+C48+C51+C54</f>
        <v>51</v>
      </c>
      <c r="D55" s="1">
        <f t="shared" si="5"/>
        <v>1</v>
      </c>
      <c r="E55" s="1">
        <f t="shared" si="5"/>
        <v>7</v>
      </c>
      <c r="F55" s="1">
        <f t="shared" si="5"/>
        <v>11</v>
      </c>
      <c r="G55" s="1">
        <f t="shared" si="5"/>
        <v>12</v>
      </c>
      <c r="H55" s="1">
        <f t="shared" si="5"/>
        <v>36</v>
      </c>
      <c r="I55" s="1">
        <f t="shared" si="5"/>
        <v>5</v>
      </c>
      <c r="J55" s="1">
        <f t="shared" si="5"/>
        <v>36</v>
      </c>
      <c r="K55" s="1">
        <f t="shared" si="5"/>
        <v>159</v>
      </c>
      <c r="L55" s="28" t="str">
        <f>IF(SUM(C55:J55)=K55," ","error:  column and row totals unequal")</f>
        <v xml:space="preserve"> 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112"/>
  <sheetViews>
    <sheetView zoomScaleNormal="100" workbookViewId="0">
      <pane xSplit="2" ySplit="1" topLeftCell="C25" activePane="bottomRight" state="frozen"/>
      <selection pane="topRight" activeCell="C1" sqref="C1"/>
      <selection pane="bottomLeft" activeCell="A2" sqref="A2"/>
      <selection pane="bottomRight" activeCell="Q36" sqref="Q36"/>
    </sheetView>
  </sheetViews>
  <sheetFormatPr defaultColWidth="11" defaultRowHeight="15.75" x14ac:dyDescent="0.25"/>
  <cols>
    <col min="1" max="1" width="7.5" customWidth="1"/>
    <col min="2" max="2" width="24.875" customWidth="1"/>
    <col min="3" max="3" width="7.625" style="8" customWidth="1"/>
    <col min="4" max="10" width="7.625" style="1" customWidth="1"/>
    <col min="11" max="11" width="6.625" style="1" customWidth="1"/>
    <col min="12" max="12" width="38.5" customWidth="1"/>
  </cols>
  <sheetData>
    <row r="1" spans="1:23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Soup</v>
      </c>
      <c r="E1" s="3" t="str">
        <f>abbreviations!A35</f>
        <v>Bed</v>
      </c>
      <c r="F1" s="3" t="s">
        <v>171</v>
      </c>
      <c r="G1" s="3" t="str">
        <f>abbreviations!A37</f>
        <v>Luti</v>
      </c>
      <c r="H1" s="3" t="str">
        <f>abbreviations!A38</f>
        <v>NH10</v>
      </c>
      <c r="I1" s="16" t="str">
        <f>abbreviations!A39</f>
        <v>MD</v>
      </c>
      <c r="J1" s="3" t="str">
        <f>abbreviations!A40</f>
        <v>WMHM</v>
      </c>
      <c r="K1" s="3">
        <f>abbreviations!A32</f>
        <v>2015</v>
      </c>
      <c r="L1" s="20" t="s">
        <v>60</v>
      </c>
    </row>
    <row r="2" spans="1:23" x14ac:dyDescent="0.25">
      <c r="A2" t="s">
        <v>1999</v>
      </c>
      <c r="B2" t="s">
        <v>205</v>
      </c>
      <c r="C2" s="8">
        <v>10</v>
      </c>
      <c r="D2" s="8">
        <v>9</v>
      </c>
      <c r="E2" s="8"/>
      <c r="F2" s="8"/>
      <c r="G2" s="8">
        <v>9</v>
      </c>
      <c r="H2" s="8">
        <v>10</v>
      </c>
      <c r="I2" s="8">
        <v>8</v>
      </c>
      <c r="J2" s="8">
        <v>7</v>
      </c>
      <c r="K2" s="1">
        <v>53</v>
      </c>
      <c r="L2" s="35" t="str">
        <f>IF(K2=0," - ",IF(K2=abbreviations!C$19,"1st in division"," - "))</f>
        <v>1st in division</v>
      </c>
      <c r="U2">
        <v>8</v>
      </c>
      <c r="V2">
        <v>7</v>
      </c>
      <c r="W2">
        <v>53</v>
      </c>
    </row>
    <row r="3" spans="1:23" x14ac:dyDescent="0.25">
      <c r="A3" t="s">
        <v>1999</v>
      </c>
      <c r="B3" t="s">
        <v>2017</v>
      </c>
      <c r="D3" s="8"/>
      <c r="E3" s="8"/>
      <c r="F3" s="8"/>
      <c r="G3" s="8"/>
      <c r="H3" s="8"/>
      <c r="I3" s="8">
        <v>4</v>
      </c>
      <c r="J3" s="8"/>
      <c r="K3" s="1">
        <v>4</v>
      </c>
      <c r="L3" s="35" t="str">
        <f>IF(K3=0," - ",IF(K3=abbreviations!C$19,"1st in division"," - "))</f>
        <v xml:space="preserve"> - </v>
      </c>
      <c r="U3">
        <v>4</v>
      </c>
      <c r="W3">
        <v>4</v>
      </c>
    </row>
    <row r="4" spans="1:23" x14ac:dyDescent="0.25">
      <c r="A4" t="s">
        <v>1999</v>
      </c>
      <c r="B4" t="s">
        <v>309</v>
      </c>
      <c r="D4" s="8"/>
      <c r="E4" s="8">
        <v>4</v>
      </c>
      <c r="F4" s="8"/>
      <c r="G4" s="8"/>
      <c r="H4" s="8">
        <v>2</v>
      </c>
      <c r="I4" s="8"/>
      <c r="J4" s="8"/>
      <c r="K4" s="1">
        <v>6</v>
      </c>
      <c r="L4" s="35" t="str">
        <f>IF(K4=0," - ",IF(K4=abbreviations!C$19,"1st in division"," - "))</f>
        <v xml:space="preserve"> - </v>
      </c>
      <c r="W4">
        <v>6</v>
      </c>
    </row>
    <row r="5" spans="1:23" x14ac:dyDescent="0.25">
      <c r="A5" t="s">
        <v>1999</v>
      </c>
      <c r="B5" t="s">
        <v>207</v>
      </c>
      <c r="C5" s="8">
        <v>7</v>
      </c>
      <c r="D5" s="8">
        <v>8</v>
      </c>
      <c r="E5" s="8"/>
      <c r="F5" s="8"/>
      <c r="G5" s="8"/>
      <c r="H5" s="8"/>
      <c r="I5" s="8"/>
      <c r="J5" s="8"/>
      <c r="K5" s="1">
        <v>15</v>
      </c>
      <c r="L5" s="35" t="str">
        <f>IF(K5=0," - ",IF(K5=abbreviations!C$19,"1st in division"," - "))</f>
        <v xml:space="preserve"> - </v>
      </c>
      <c r="W5">
        <v>15</v>
      </c>
    </row>
    <row r="6" spans="1:23" x14ac:dyDescent="0.25">
      <c r="A6" t="s">
        <v>1999</v>
      </c>
      <c r="B6" t="s">
        <v>224</v>
      </c>
      <c r="D6" s="8">
        <v>3</v>
      </c>
      <c r="E6" s="8"/>
      <c r="F6" s="8"/>
      <c r="G6" s="8"/>
      <c r="H6" s="8"/>
      <c r="I6" s="8"/>
      <c r="J6" s="8"/>
      <c r="K6" s="1">
        <v>3</v>
      </c>
      <c r="L6" s="35" t="str">
        <f>IF(K6=0," - ",IF(K6=abbreviations!C$19,"1st in division"," - "))</f>
        <v xml:space="preserve"> - </v>
      </c>
      <c r="W6">
        <v>3</v>
      </c>
    </row>
    <row r="7" spans="1:23" x14ac:dyDescent="0.25">
      <c r="A7" t="s">
        <v>1999</v>
      </c>
      <c r="B7" t="s">
        <v>2018</v>
      </c>
      <c r="D7" s="8"/>
      <c r="E7" s="8"/>
      <c r="F7" s="8"/>
      <c r="G7" s="8"/>
      <c r="H7" s="8"/>
      <c r="I7" s="8">
        <v>7</v>
      </c>
      <c r="J7" s="8">
        <v>6</v>
      </c>
      <c r="K7" s="1">
        <v>13</v>
      </c>
      <c r="L7" s="35" t="str">
        <f>IF(K7=0," - ",IF(K7=abbreviations!C$19,"1st in division"," - "))</f>
        <v xml:space="preserve"> - </v>
      </c>
      <c r="U7">
        <v>7</v>
      </c>
      <c r="V7">
        <v>6</v>
      </c>
      <c r="W7">
        <v>13</v>
      </c>
    </row>
    <row r="8" spans="1:23" x14ac:dyDescent="0.25">
      <c r="A8" t="s">
        <v>1999</v>
      </c>
      <c r="B8" t="s">
        <v>1463</v>
      </c>
      <c r="D8" s="8"/>
      <c r="E8" s="8">
        <v>8</v>
      </c>
      <c r="F8" s="8"/>
      <c r="G8" s="8"/>
      <c r="H8" s="8"/>
      <c r="I8" s="8"/>
      <c r="J8" s="8"/>
      <c r="K8" s="1">
        <v>8</v>
      </c>
      <c r="L8" s="35" t="str">
        <f>IF(K8=0," - ",IF(K8=abbreviations!C$19,"1st in division"," - "))</f>
        <v xml:space="preserve"> - </v>
      </c>
      <c r="W8">
        <v>8</v>
      </c>
    </row>
    <row r="9" spans="1:23" x14ac:dyDescent="0.25">
      <c r="A9" t="s">
        <v>1999</v>
      </c>
      <c r="B9" t="s">
        <v>1464</v>
      </c>
      <c r="D9" s="8"/>
      <c r="E9" s="8"/>
      <c r="F9" s="8"/>
      <c r="G9" s="8">
        <v>8</v>
      </c>
      <c r="H9" s="8"/>
      <c r="I9" s="8"/>
      <c r="J9" s="8"/>
      <c r="K9" s="1">
        <v>8</v>
      </c>
      <c r="L9" s="35" t="str">
        <f>IF(K9=0," - ",IF(K9=abbreviations!C$19,"1st in division"," - "))</f>
        <v xml:space="preserve"> - </v>
      </c>
      <c r="W9">
        <v>8</v>
      </c>
    </row>
    <row r="10" spans="1:23" x14ac:dyDescent="0.25">
      <c r="A10" t="s">
        <v>1999</v>
      </c>
      <c r="B10" t="s">
        <v>1465</v>
      </c>
      <c r="D10" s="8"/>
      <c r="E10" s="8"/>
      <c r="F10" s="8"/>
      <c r="G10" s="8">
        <v>2</v>
      </c>
      <c r="H10" s="8"/>
      <c r="I10" s="8"/>
      <c r="J10" s="8"/>
      <c r="K10" s="1">
        <v>2</v>
      </c>
      <c r="L10" s="35" t="str">
        <f>IF(K10=0," - ",IF(K10=abbreviations!C$19,"1st in division"," - "))</f>
        <v xml:space="preserve"> - </v>
      </c>
      <c r="W10">
        <v>2</v>
      </c>
    </row>
    <row r="11" spans="1:23" ht="6" customHeight="1" x14ac:dyDescent="0.25">
      <c r="I11" s="8"/>
    </row>
    <row r="12" spans="1:23" ht="16.5" thickBot="1" x14ac:dyDescent="0.3">
      <c r="A12" s="4" t="s">
        <v>1999</v>
      </c>
      <c r="B12" s="5" t="s">
        <v>2</v>
      </c>
      <c r="C12" s="9">
        <v>17</v>
      </c>
      <c r="D12" s="6">
        <v>20</v>
      </c>
      <c r="E12" s="6">
        <v>12</v>
      </c>
      <c r="F12" s="6"/>
      <c r="G12" s="6">
        <v>19</v>
      </c>
      <c r="H12" s="6">
        <v>12</v>
      </c>
      <c r="I12" s="9">
        <v>19</v>
      </c>
      <c r="J12" s="6">
        <v>13</v>
      </c>
      <c r="K12" s="6">
        <v>112</v>
      </c>
      <c r="L12" s="28" t="str">
        <f>IF(SUM(C12:J12)=K12," ","error:  column and row totals unequal")</f>
        <v xml:space="preserve"> </v>
      </c>
      <c r="U12">
        <v>19</v>
      </c>
      <c r="V12">
        <v>13</v>
      </c>
      <c r="W12">
        <v>112</v>
      </c>
    </row>
    <row r="13" spans="1:23" x14ac:dyDescent="0.25">
      <c r="A13" t="s">
        <v>55</v>
      </c>
      <c r="B13" t="s">
        <v>217</v>
      </c>
      <c r="D13" s="8">
        <v>7</v>
      </c>
      <c r="E13" s="8"/>
      <c r="F13" s="8"/>
      <c r="G13" s="8">
        <v>9</v>
      </c>
      <c r="H13" s="8">
        <v>4</v>
      </c>
      <c r="I13" s="8"/>
      <c r="J13" s="8"/>
      <c r="K13" s="1">
        <v>20</v>
      </c>
      <c r="L13" s="35" t="str">
        <f>IF(K13=0," - ",IF(K13=abbreviations!C$20,"1st in division"," - "))</f>
        <v xml:space="preserve"> - </v>
      </c>
      <c r="W13">
        <v>20</v>
      </c>
    </row>
    <row r="14" spans="1:23" x14ac:dyDescent="0.25">
      <c r="A14" t="s">
        <v>55</v>
      </c>
      <c r="B14" t="s">
        <v>1466</v>
      </c>
      <c r="D14" s="8"/>
      <c r="E14" s="8"/>
      <c r="F14" s="8"/>
      <c r="G14" s="8">
        <v>4</v>
      </c>
      <c r="H14" s="8">
        <v>2</v>
      </c>
      <c r="I14" s="8"/>
      <c r="J14" s="8"/>
      <c r="K14" s="1">
        <v>6</v>
      </c>
      <c r="L14" s="35" t="str">
        <f>IF(K14=0," - ",IF(K14=abbreviations!C$20,"1st in division"," - "))</f>
        <v xml:space="preserve"> - </v>
      </c>
      <c r="W14">
        <v>6</v>
      </c>
    </row>
    <row r="15" spans="1:23" x14ac:dyDescent="0.25">
      <c r="A15" t="s">
        <v>55</v>
      </c>
      <c r="B15" t="s">
        <v>1467</v>
      </c>
      <c r="D15" s="8"/>
      <c r="E15" s="8"/>
      <c r="F15" s="8"/>
      <c r="G15" s="8">
        <v>2</v>
      </c>
      <c r="H15" s="8"/>
      <c r="I15" s="8"/>
      <c r="J15" s="8"/>
      <c r="K15" s="1">
        <v>2</v>
      </c>
      <c r="L15" s="35" t="str">
        <f>IF(K15=0," - ",IF(K15=abbreviations!C$20,"1st in division"," - "))</f>
        <v xml:space="preserve"> - </v>
      </c>
      <c r="W15">
        <v>2</v>
      </c>
    </row>
    <row r="16" spans="1:23" x14ac:dyDescent="0.25">
      <c r="A16" t="s">
        <v>55</v>
      </c>
      <c r="B16" t="s">
        <v>930</v>
      </c>
      <c r="C16" s="8">
        <v>9</v>
      </c>
      <c r="D16" s="8"/>
      <c r="E16" s="8">
        <v>10</v>
      </c>
      <c r="F16" s="8">
        <v>9</v>
      </c>
      <c r="G16" s="8"/>
      <c r="H16" s="8"/>
      <c r="I16" s="8">
        <v>9</v>
      </c>
      <c r="J16" s="8">
        <v>9</v>
      </c>
      <c r="K16" s="1">
        <v>46</v>
      </c>
      <c r="L16" s="35" t="str">
        <f>IF(K16=0," - ",IF(K16=abbreviations!C$20,"1st in division"," - "))</f>
        <v>1st in division</v>
      </c>
      <c r="U16">
        <v>9</v>
      </c>
      <c r="V16">
        <v>9</v>
      </c>
      <c r="W16">
        <v>46</v>
      </c>
    </row>
    <row r="17" spans="1:23" x14ac:dyDescent="0.25">
      <c r="A17" t="s">
        <v>55</v>
      </c>
      <c r="B17" t="s">
        <v>1790</v>
      </c>
      <c r="D17" s="8"/>
      <c r="E17" s="8"/>
      <c r="F17" s="8"/>
      <c r="G17" s="8"/>
      <c r="H17" s="8">
        <v>10</v>
      </c>
      <c r="I17" s="8"/>
      <c r="J17" s="8"/>
      <c r="K17" s="1">
        <v>10</v>
      </c>
      <c r="L17" s="35" t="str">
        <f>IF(K17=0," - ",IF(K17=abbreviations!C$20,"1st in division"," - "))</f>
        <v xml:space="preserve"> - </v>
      </c>
      <c r="W17">
        <v>10</v>
      </c>
    </row>
    <row r="18" spans="1:23" x14ac:dyDescent="0.25">
      <c r="A18" t="s">
        <v>55</v>
      </c>
      <c r="B18" t="s">
        <v>1141</v>
      </c>
      <c r="C18" s="8">
        <v>5</v>
      </c>
      <c r="D18" s="8"/>
      <c r="E18" s="8"/>
      <c r="F18" s="8"/>
      <c r="G18" s="8"/>
      <c r="H18" s="8"/>
      <c r="I18" s="8"/>
      <c r="J18" s="8"/>
      <c r="K18" s="1">
        <v>5</v>
      </c>
      <c r="L18" s="35" t="str">
        <f>IF(K18=0," - ",IF(K18=abbreviations!C$20,"1st in division"," - "))</f>
        <v xml:space="preserve"> - </v>
      </c>
      <c r="W18">
        <v>5</v>
      </c>
    </row>
    <row r="19" spans="1:23" x14ac:dyDescent="0.25">
      <c r="A19" t="s">
        <v>55</v>
      </c>
      <c r="B19" t="s">
        <v>1140</v>
      </c>
      <c r="C19" s="8">
        <v>6</v>
      </c>
      <c r="D19" s="8"/>
      <c r="E19" s="8"/>
      <c r="F19" s="8"/>
      <c r="G19" s="8"/>
      <c r="H19" s="8"/>
      <c r="I19" s="8"/>
      <c r="J19" s="8"/>
      <c r="K19" s="1">
        <v>6</v>
      </c>
      <c r="L19" s="35" t="str">
        <f>IF(K19=0," - ",IF(K19=abbreviations!C$20,"1st in division"," - "))</f>
        <v xml:space="preserve"> - </v>
      </c>
      <c r="W19">
        <v>6</v>
      </c>
    </row>
    <row r="20" spans="1:23" ht="6" customHeight="1" x14ac:dyDescent="0.25">
      <c r="I20" s="8"/>
      <c r="L20" s="13"/>
    </row>
    <row r="21" spans="1:23" ht="16.5" thickBot="1" x14ac:dyDescent="0.3">
      <c r="A21" s="4" t="s">
        <v>55</v>
      </c>
      <c r="B21" s="5" t="s">
        <v>2</v>
      </c>
      <c r="C21" s="9">
        <v>20</v>
      </c>
      <c r="D21" s="6">
        <v>7</v>
      </c>
      <c r="E21" s="6">
        <v>10</v>
      </c>
      <c r="F21" s="6">
        <v>9</v>
      </c>
      <c r="G21" s="6">
        <v>15</v>
      </c>
      <c r="H21" s="6">
        <v>16</v>
      </c>
      <c r="I21" s="6">
        <v>9</v>
      </c>
      <c r="J21" s="6">
        <v>9</v>
      </c>
      <c r="K21" s="6">
        <v>95</v>
      </c>
      <c r="L21" s="28" t="str">
        <f>IF(SUM(C21:J21)=K21," ","error:  column and row totals unequal")</f>
        <v xml:space="preserve"> </v>
      </c>
      <c r="U21">
        <v>9</v>
      </c>
      <c r="V21">
        <v>9</v>
      </c>
      <c r="W21">
        <v>95</v>
      </c>
    </row>
    <row r="22" spans="1:23" x14ac:dyDescent="0.25">
      <c r="A22" s="31" t="s">
        <v>3</v>
      </c>
      <c r="B22" s="34" t="s">
        <v>1142</v>
      </c>
      <c r="C22" s="29">
        <v>8</v>
      </c>
      <c r="D22" s="18"/>
      <c r="E22" s="18"/>
      <c r="F22" s="18"/>
      <c r="G22" s="18"/>
      <c r="H22" s="18"/>
      <c r="I22" s="18"/>
      <c r="J22" s="18"/>
      <c r="K22" s="18">
        <v>8</v>
      </c>
      <c r="L22" s="35" t="str">
        <f>IF(K22=0," - ",IF(K22=abbreviations!C$21,"1st in division"," - "))</f>
        <v xml:space="preserve"> - </v>
      </c>
      <c r="W22">
        <v>8</v>
      </c>
    </row>
    <row r="23" spans="1:23" x14ac:dyDescent="0.25">
      <c r="A23" t="s">
        <v>3</v>
      </c>
      <c r="B23" t="s">
        <v>112</v>
      </c>
      <c r="C23" s="8">
        <v>9</v>
      </c>
      <c r="D23" s="8">
        <v>7</v>
      </c>
      <c r="E23" s="8">
        <v>9</v>
      </c>
      <c r="F23" s="8">
        <v>8</v>
      </c>
      <c r="G23" s="8">
        <v>4</v>
      </c>
      <c r="H23" s="8">
        <v>8</v>
      </c>
      <c r="I23" s="8">
        <v>9</v>
      </c>
      <c r="J23" s="8">
        <v>8</v>
      </c>
      <c r="K23" s="1">
        <v>62</v>
      </c>
      <c r="L23" s="35" t="str">
        <f>IF(K23=0," - ",IF(K23=abbreviations!C$21,"1st in division"," - "))</f>
        <v>1st in division</v>
      </c>
      <c r="U23">
        <v>9</v>
      </c>
      <c r="V23">
        <v>8</v>
      </c>
      <c r="W23">
        <v>62</v>
      </c>
    </row>
    <row r="24" spans="1:23" x14ac:dyDescent="0.25">
      <c r="A24" t="s">
        <v>3</v>
      </c>
      <c r="B24" t="s">
        <v>216</v>
      </c>
      <c r="D24" s="8">
        <v>6</v>
      </c>
      <c r="E24" s="8"/>
      <c r="F24" s="8"/>
      <c r="G24" s="8"/>
      <c r="H24" s="8"/>
      <c r="I24" s="8"/>
      <c r="J24" s="8">
        <v>7</v>
      </c>
      <c r="K24" s="1">
        <v>13</v>
      </c>
      <c r="L24" s="35" t="str">
        <f>IF(K24=0," - ",IF(K24=abbreviations!C$21,"1st in division"," - "))</f>
        <v xml:space="preserve"> - </v>
      </c>
      <c r="V24">
        <v>7</v>
      </c>
      <c r="W24">
        <v>13</v>
      </c>
    </row>
    <row r="25" spans="1:23" x14ac:dyDescent="0.25">
      <c r="A25" t="s">
        <v>3</v>
      </c>
      <c r="B25" t="s">
        <v>1436</v>
      </c>
      <c r="D25" s="8"/>
      <c r="E25" s="8"/>
      <c r="F25" s="8"/>
      <c r="G25" s="8">
        <v>10</v>
      </c>
      <c r="H25" s="8">
        <v>10</v>
      </c>
      <c r="I25" s="8">
        <v>10</v>
      </c>
      <c r="J25" s="8"/>
      <c r="K25" s="1">
        <v>30</v>
      </c>
      <c r="L25" s="35" t="str">
        <f>IF(K25=0," - ",IF(K25=abbreviations!C$21,"1st in division"," - "))</f>
        <v xml:space="preserve"> - </v>
      </c>
      <c r="U25">
        <v>10</v>
      </c>
      <c r="W25">
        <v>30</v>
      </c>
    </row>
    <row r="26" spans="1:23" x14ac:dyDescent="0.25">
      <c r="A26" t="s">
        <v>3</v>
      </c>
      <c r="B26" t="s">
        <v>1091</v>
      </c>
      <c r="D26" s="8"/>
      <c r="E26" s="8">
        <v>4</v>
      </c>
      <c r="F26" s="8">
        <v>1</v>
      </c>
      <c r="G26" s="8"/>
      <c r="H26" s="8"/>
      <c r="I26" s="8">
        <v>5</v>
      </c>
      <c r="J26" s="8"/>
      <c r="K26" s="1">
        <v>10</v>
      </c>
      <c r="L26" s="35" t="str">
        <f>IF(K26=0," - ",IF(K26=abbreviations!C$21,"1st in division"," - "))</f>
        <v xml:space="preserve"> - </v>
      </c>
      <c r="U26">
        <v>5</v>
      </c>
      <c r="W26">
        <v>10</v>
      </c>
    </row>
    <row r="27" spans="1:23" x14ac:dyDescent="0.25">
      <c r="A27" t="s">
        <v>3</v>
      </c>
      <c r="B27" t="s">
        <v>220</v>
      </c>
      <c r="D27" s="8">
        <v>5</v>
      </c>
      <c r="E27" s="8">
        <v>8</v>
      </c>
      <c r="F27" s="8">
        <v>9</v>
      </c>
      <c r="G27" s="8">
        <v>6</v>
      </c>
      <c r="H27" s="8">
        <v>7</v>
      </c>
      <c r="I27" s="8"/>
      <c r="J27" s="8"/>
      <c r="K27" s="1">
        <v>35</v>
      </c>
      <c r="L27" s="35" t="str">
        <f>IF(K27=0," - ",IF(K27=abbreviations!C$21,"1st in division"," - "))</f>
        <v xml:space="preserve"> - </v>
      </c>
      <c r="W27">
        <v>35</v>
      </c>
    </row>
    <row r="28" spans="1:23" x14ac:dyDescent="0.25">
      <c r="A28" t="s">
        <v>3</v>
      </c>
      <c r="B28" t="s">
        <v>229</v>
      </c>
      <c r="D28" s="8"/>
      <c r="E28" s="8"/>
      <c r="F28" s="8"/>
      <c r="G28" s="8"/>
      <c r="H28" s="8"/>
      <c r="I28" s="8"/>
      <c r="J28" s="8">
        <v>3</v>
      </c>
      <c r="K28" s="1">
        <v>3</v>
      </c>
      <c r="L28" s="35" t="str">
        <f>IF(K28=0," - ",IF(K28=abbreviations!C$21,"1st in division"," - "))</f>
        <v xml:space="preserve"> - </v>
      </c>
      <c r="V28">
        <v>3</v>
      </c>
      <c r="W28">
        <v>3</v>
      </c>
    </row>
    <row r="29" spans="1:23" x14ac:dyDescent="0.25">
      <c r="A29" t="s">
        <v>3</v>
      </c>
      <c r="B29" t="s">
        <v>1088</v>
      </c>
      <c r="C29" s="8">
        <v>6</v>
      </c>
      <c r="D29" s="8"/>
      <c r="E29" s="8"/>
      <c r="F29" s="8"/>
      <c r="G29" s="8"/>
      <c r="H29" s="8"/>
      <c r="I29" s="8"/>
      <c r="J29" s="8"/>
      <c r="K29" s="1">
        <v>6</v>
      </c>
      <c r="L29" s="35"/>
    </row>
    <row r="30" spans="1:23" ht="6" customHeight="1" x14ac:dyDescent="0.25">
      <c r="A30" s="50"/>
      <c r="I30" s="8"/>
      <c r="W30">
        <v>6</v>
      </c>
    </row>
    <row r="31" spans="1:23" ht="16.5" thickBot="1" x14ac:dyDescent="0.3">
      <c r="A31" s="4" t="s">
        <v>3</v>
      </c>
      <c r="B31" s="5" t="s">
        <v>2</v>
      </c>
      <c r="C31" s="9">
        <v>23</v>
      </c>
      <c r="D31" s="9">
        <v>18</v>
      </c>
      <c r="E31" s="9">
        <v>21</v>
      </c>
      <c r="F31" s="9">
        <v>18</v>
      </c>
      <c r="G31" s="9">
        <v>20</v>
      </c>
      <c r="H31" s="9">
        <v>25</v>
      </c>
      <c r="I31" s="9">
        <v>24</v>
      </c>
      <c r="J31" s="9">
        <v>18</v>
      </c>
      <c r="K31" s="9">
        <v>167</v>
      </c>
      <c r="L31" s="28" t="str">
        <f>IF(SUM(C31:J31)=K31," ","error:  column and row totals unequal")</f>
        <v xml:space="preserve"> </v>
      </c>
    </row>
    <row r="32" spans="1:23" x14ac:dyDescent="0.25">
      <c r="A32" t="s">
        <v>4</v>
      </c>
      <c r="B32" t="s">
        <v>231</v>
      </c>
      <c r="D32" s="8">
        <v>2</v>
      </c>
      <c r="E32" s="8"/>
      <c r="F32" s="8"/>
      <c r="G32" s="8"/>
      <c r="H32" s="8"/>
      <c r="I32" s="8"/>
      <c r="J32" s="8"/>
      <c r="K32" s="1">
        <v>2</v>
      </c>
      <c r="L32" s="35" t="str">
        <f>IF(K32=0," - ",IF(K32=abbreviations!C$22,"1st in division"," - "))</f>
        <v xml:space="preserve"> - </v>
      </c>
      <c r="U32">
        <v>24</v>
      </c>
      <c r="V32">
        <v>18</v>
      </c>
      <c r="W32">
        <v>167</v>
      </c>
    </row>
    <row r="33" spans="1:23" x14ac:dyDescent="0.25">
      <c r="A33" t="s">
        <v>4</v>
      </c>
      <c r="B33" t="s">
        <v>1936</v>
      </c>
      <c r="D33" s="8"/>
      <c r="E33" s="8"/>
      <c r="F33" s="8"/>
      <c r="G33" s="8"/>
      <c r="H33" s="8">
        <v>3</v>
      </c>
      <c r="I33" s="8"/>
      <c r="J33" s="8"/>
      <c r="K33" s="1">
        <v>3</v>
      </c>
      <c r="L33" s="35" t="str">
        <f>IF(K33=0," - ",IF(K33=abbreviations!C$22,"1st in division"," - "))</f>
        <v xml:space="preserve"> - </v>
      </c>
      <c r="W33">
        <v>2</v>
      </c>
    </row>
    <row r="34" spans="1:23" x14ac:dyDescent="0.25">
      <c r="A34" t="s">
        <v>4</v>
      </c>
      <c r="B34" t="s">
        <v>226</v>
      </c>
      <c r="C34" s="8">
        <v>8</v>
      </c>
      <c r="D34" s="8">
        <v>8</v>
      </c>
      <c r="E34" s="8">
        <v>8</v>
      </c>
      <c r="F34" s="8">
        <v>6</v>
      </c>
      <c r="G34" s="8">
        <v>5</v>
      </c>
      <c r="H34" s="8">
        <v>4</v>
      </c>
      <c r="I34" s="8">
        <v>5</v>
      </c>
      <c r="J34" s="8">
        <v>6</v>
      </c>
      <c r="K34" s="1">
        <v>50</v>
      </c>
      <c r="L34" s="35" t="str">
        <f>IF(K34=0," - ",IF(K34=abbreviations!C$22,"1st in division"," - "))</f>
        <v xml:space="preserve"> - </v>
      </c>
      <c r="W34">
        <v>3</v>
      </c>
    </row>
    <row r="35" spans="1:23" x14ac:dyDescent="0.25">
      <c r="A35" t="s">
        <v>4</v>
      </c>
      <c r="B35" t="s">
        <v>206</v>
      </c>
      <c r="C35" s="8">
        <v>10</v>
      </c>
      <c r="D35" s="8"/>
      <c r="E35" s="8">
        <v>10</v>
      </c>
      <c r="F35" s="8">
        <v>10</v>
      </c>
      <c r="G35" s="8">
        <v>9</v>
      </c>
      <c r="H35" s="8">
        <v>7</v>
      </c>
      <c r="I35" s="8">
        <v>10</v>
      </c>
      <c r="J35" s="8">
        <v>8</v>
      </c>
      <c r="K35" s="1">
        <v>64</v>
      </c>
      <c r="L35" s="35" t="str">
        <f>IF(K35=0," - ",IF(K35=abbreviations!C$22,"1st in division"," - "))</f>
        <v>1st in division</v>
      </c>
      <c r="U35">
        <v>5</v>
      </c>
      <c r="V35">
        <v>6</v>
      </c>
      <c r="W35">
        <v>50</v>
      </c>
    </row>
    <row r="36" spans="1:23" x14ac:dyDescent="0.25">
      <c r="A36" t="s">
        <v>4</v>
      </c>
      <c r="B36" t="s">
        <v>204</v>
      </c>
      <c r="C36" s="8">
        <v>9</v>
      </c>
      <c r="D36" s="8">
        <v>10</v>
      </c>
      <c r="E36" s="8">
        <v>9</v>
      </c>
      <c r="F36" s="8">
        <v>7</v>
      </c>
      <c r="G36" s="8">
        <v>6</v>
      </c>
      <c r="H36" s="8"/>
      <c r="I36" s="8">
        <v>7</v>
      </c>
      <c r="J36" s="8">
        <v>7</v>
      </c>
      <c r="K36" s="1">
        <v>55</v>
      </c>
      <c r="L36" s="35" t="str">
        <f>IF(K36=0," - ",IF(K36=abbreviations!C$22,"1st in division"," - "))</f>
        <v xml:space="preserve"> - </v>
      </c>
      <c r="U36">
        <v>10</v>
      </c>
      <c r="V36">
        <v>8</v>
      </c>
      <c r="W36">
        <v>64</v>
      </c>
    </row>
    <row r="37" spans="1:23" ht="6" customHeight="1" x14ac:dyDescent="0.25">
      <c r="I37" s="8"/>
      <c r="U37">
        <v>7</v>
      </c>
      <c r="V37">
        <v>7</v>
      </c>
      <c r="W37">
        <v>55</v>
      </c>
    </row>
    <row r="38" spans="1:23" ht="16.5" thickBot="1" x14ac:dyDescent="0.3">
      <c r="A38" s="4" t="s">
        <v>4</v>
      </c>
      <c r="B38" s="5" t="s">
        <v>2</v>
      </c>
      <c r="C38" s="9">
        <v>27</v>
      </c>
      <c r="D38" s="6">
        <v>20</v>
      </c>
      <c r="E38" s="6">
        <v>27</v>
      </c>
      <c r="F38" s="6">
        <v>23</v>
      </c>
      <c r="G38" s="6">
        <v>20</v>
      </c>
      <c r="H38" s="6">
        <v>14</v>
      </c>
      <c r="I38" s="9">
        <v>22</v>
      </c>
      <c r="J38" s="6">
        <v>21</v>
      </c>
      <c r="K38" s="6">
        <v>174</v>
      </c>
      <c r="L38" s="28" t="str">
        <f>IF(SUM(C38:J38)=K38," ","error:  column and row totals unequal")</f>
        <v xml:space="preserve"> </v>
      </c>
    </row>
    <row r="39" spans="1:23" x14ac:dyDescent="0.25">
      <c r="A39" t="s">
        <v>5</v>
      </c>
      <c r="B39" t="s">
        <v>1145</v>
      </c>
      <c r="C39" s="8">
        <v>5</v>
      </c>
      <c r="D39" s="8"/>
      <c r="E39" s="8"/>
      <c r="F39" s="8"/>
      <c r="G39" s="8"/>
      <c r="H39" s="8"/>
      <c r="I39" s="8"/>
      <c r="J39" s="8"/>
      <c r="K39" s="1">
        <v>5</v>
      </c>
      <c r="L39" s="35" t="str">
        <f>IF(K39=0," - ",IF(K39=abbreviations!C$23,"1st in division"," - "))</f>
        <v xml:space="preserve"> - </v>
      </c>
      <c r="U39">
        <v>22</v>
      </c>
      <c r="V39">
        <v>21</v>
      </c>
      <c r="W39">
        <v>174</v>
      </c>
    </row>
    <row r="40" spans="1:23" x14ac:dyDescent="0.25">
      <c r="A40" t="s">
        <v>5</v>
      </c>
      <c r="B40" t="s">
        <v>959</v>
      </c>
      <c r="C40" s="8">
        <v>8</v>
      </c>
      <c r="D40" s="8"/>
      <c r="E40" s="8">
        <v>9</v>
      </c>
      <c r="F40" s="8"/>
      <c r="G40" s="8"/>
      <c r="H40" s="8"/>
      <c r="I40" s="8">
        <v>9</v>
      </c>
      <c r="J40" s="8">
        <v>9</v>
      </c>
      <c r="K40" s="1">
        <v>35</v>
      </c>
      <c r="L40" s="35" t="str">
        <f>IF(K40=0," - ",IF(K40=abbreviations!C$23,"1st in division"," - "))</f>
        <v xml:space="preserve"> - </v>
      </c>
      <c r="W40">
        <v>5</v>
      </c>
    </row>
    <row r="41" spans="1:23" x14ac:dyDescent="0.25">
      <c r="A41" t="s">
        <v>5</v>
      </c>
      <c r="B41" t="s">
        <v>2019</v>
      </c>
      <c r="C41" s="8">
        <v>7</v>
      </c>
      <c r="D41" s="8"/>
      <c r="E41" s="8"/>
      <c r="F41" s="8">
        <v>5</v>
      </c>
      <c r="G41" s="8"/>
      <c r="H41" s="8">
        <v>1</v>
      </c>
      <c r="I41" s="8">
        <v>3</v>
      </c>
      <c r="J41" s="8">
        <v>7</v>
      </c>
      <c r="K41" s="1">
        <v>23</v>
      </c>
      <c r="L41" s="35" t="str">
        <f>IF(K41=0," - ",IF(K41=abbreviations!C$23,"1st in division"," - "))</f>
        <v xml:space="preserve"> - </v>
      </c>
      <c r="U41">
        <v>9</v>
      </c>
      <c r="V41">
        <v>9</v>
      </c>
      <c r="W41">
        <v>35</v>
      </c>
    </row>
    <row r="42" spans="1:23" x14ac:dyDescent="0.25">
      <c r="A42" t="s">
        <v>5</v>
      </c>
      <c r="B42" t="s">
        <v>2020</v>
      </c>
      <c r="D42" s="8"/>
      <c r="E42" s="8"/>
      <c r="F42" s="8"/>
      <c r="G42" s="8"/>
      <c r="H42" s="8"/>
      <c r="I42" s="8">
        <v>4</v>
      </c>
      <c r="J42" s="8"/>
      <c r="K42" s="1">
        <v>4</v>
      </c>
      <c r="L42" s="35" t="str">
        <f>IF(K42=0," - ",IF(K42=abbreviations!C$23,"1st in division"," - "))</f>
        <v xml:space="preserve"> - </v>
      </c>
      <c r="U42">
        <v>3</v>
      </c>
      <c r="V42">
        <v>7</v>
      </c>
      <c r="W42">
        <v>23</v>
      </c>
    </row>
    <row r="43" spans="1:23" x14ac:dyDescent="0.25">
      <c r="A43" t="s">
        <v>5</v>
      </c>
      <c r="B43" t="s">
        <v>1144</v>
      </c>
      <c r="D43" s="8"/>
      <c r="E43" s="8"/>
      <c r="F43" s="8">
        <v>6</v>
      </c>
      <c r="G43" s="8">
        <v>5</v>
      </c>
      <c r="H43" s="8">
        <v>2</v>
      </c>
      <c r="I43" s="8"/>
      <c r="J43" s="8"/>
      <c r="K43" s="1">
        <v>13</v>
      </c>
      <c r="L43" s="35" t="str">
        <f>IF(K43=0," - ",IF(K43=abbreviations!C$23,"1st in division"," - "))</f>
        <v xml:space="preserve"> - </v>
      </c>
      <c r="U43">
        <v>4</v>
      </c>
      <c r="W43">
        <v>4</v>
      </c>
    </row>
    <row r="44" spans="1:23" x14ac:dyDescent="0.25">
      <c r="A44" t="s">
        <v>5</v>
      </c>
      <c r="B44" t="s">
        <v>2345</v>
      </c>
      <c r="D44" s="8"/>
      <c r="E44" s="8"/>
      <c r="F44" s="8"/>
      <c r="G44" s="8"/>
      <c r="H44" s="8"/>
      <c r="I44" s="8"/>
      <c r="J44" s="8">
        <v>10</v>
      </c>
      <c r="K44" s="1">
        <v>10</v>
      </c>
      <c r="L44" s="35" t="str">
        <f>IF(K44=0," - ",IF(K44=abbreviations!C$23,"1st in division"," - "))</f>
        <v xml:space="preserve"> - </v>
      </c>
      <c r="W44">
        <v>13</v>
      </c>
    </row>
    <row r="45" spans="1:23" x14ac:dyDescent="0.25">
      <c r="A45" t="s">
        <v>5</v>
      </c>
      <c r="B45" t="s">
        <v>1967</v>
      </c>
      <c r="D45" s="8"/>
      <c r="E45" s="8"/>
      <c r="F45" s="8"/>
      <c r="G45" s="8"/>
      <c r="H45" s="8">
        <v>6</v>
      </c>
      <c r="I45" s="8"/>
      <c r="J45" s="8"/>
      <c r="K45" s="1">
        <v>6</v>
      </c>
      <c r="L45" s="35" t="str">
        <f>IF(K45=0," - ",IF(K45=abbreviations!C$23,"1st in division"," - "))</f>
        <v xml:space="preserve"> - </v>
      </c>
      <c r="V45">
        <v>10</v>
      </c>
      <c r="W45">
        <v>10</v>
      </c>
    </row>
    <row r="46" spans="1:23" x14ac:dyDescent="0.25">
      <c r="A46" t="s">
        <v>5</v>
      </c>
      <c r="B46" t="s">
        <v>285</v>
      </c>
      <c r="D46" s="8">
        <v>2</v>
      </c>
      <c r="E46" s="8"/>
      <c r="F46" s="8"/>
      <c r="G46" s="8"/>
      <c r="H46" s="8"/>
      <c r="I46" s="8"/>
      <c r="J46" s="8"/>
      <c r="K46" s="1">
        <v>2</v>
      </c>
      <c r="L46" s="35" t="str">
        <f>IF(K46=0," - ",IF(K46=abbreviations!C$23,"1st in division"," - "))</f>
        <v xml:space="preserve"> - </v>
      </c>
      <c r="W46">
        <v>6</v>
      </c>
    </row>
    <row r="47" spans="1:23" x14ac:dyDescent="0.25">
      <c r="A47" t="s">
        <v>5</v>
      </c>
      <c r="B47" t="s">
        <v>275</v>
      </c>
      <c r="D47" s="8">
        <v>3</v>
      </c>
      <c r="E47" s="8"/>
      <c r="F47" s="8"/>
      <c r="G47" s="8"/>
      <c r="H47" s="8"/>
      <c r="I47" s="8"/>
      <c r="J47" s="8"/>
      <c r="K47" s="1">
        <v>3</v>
      </c>
      <c r="L47" s="35"/>
    </row>
    <row r="48" spans="1:23" ht="6" customHeight="1" x14ac:dyDescent="0.25">
      <c r="I48" s="8"/>
      <c r="L48" s="35"/>
      <c r="W48">
        <v>2</v>
      </c>
    </row>
    <row r="49" spans="1:23" ht="16.5" thickBot="1" x14ac:dyDescent="0.3">
      <c r="A49" s="4" t="s">
        <v>5</v>
      </c>
      <c r="B49" s="5" t="s">
        <v>2</v>
      </c>
      <c r="C49" s="9">
        <v>20</v>
      </c>
      <c r="D49" s="6">
        <v>5</v>
      </c>
      <c r="E49" s="6">
        <v>9</v>
      </c>
      <c r="F49" s="6">
        <v>11</v>
      </c>
      <c r="G49" s="6">
        <v>5</v>
      </c>
      <c r="H49" s="6">
        <v>9</v>
      </c>
      <c r="I49" s="9">
        <v>16</v>
      </c>
      <c r="J49" s="6">
        <v>26</v>
      </c>
      <c r="K49" s="6">
        <v>101</v>
      </c>
      <c r="L49" s="28" t="str">
        <f>IF(SUM(C49:J49)=K49," ","error:  column and row totals unequal")</f>
        <v xml:space="preserve"> </v>
      </c>
      <c r="W49">
        <v>3</v>
      </c>
    </row>
    <row r="50" spans="1:23" x14ac:dyDescent="0.25">
      <c r="A50" t="s">
        <v>6</v>
      </c>
      <c r="B50" t="s">
        <v>292</v>
      </c>
      <c r="D50" s="8">
        <v>7</v>
      </c>
      <c r="E50" s="8"/>
      <c r="F50" s="8"/>
      <c r="G50" s="8"/>
      <c r="H50" s="8">
        <v>4</v>
      </c>
      <c r="I50" s="8">
        <v>5</v>
      </c>
      <c r="J50" s="8">
        <v>5</v>
      </c>
      <c r="K50" s="1">
        <v>21</v>
      </c>
      <c r="L50" s="35" t="str">
        <f>IF(K50=0," - ",IF(K50=abbreviations!C$24,"1st in division"," - "))</f>
        <v xml:space="preserve"> - </v>
      </c>
    </row>
    <row r="51" spans="1:23" x14ac:dyDescent="0.25">
      <c r="A51" t="s">
        <v>6</v>
      </c>
      <c r="B51" t="s">
        <v>293</v>
      </c>
      <c r="C51" s="8">
        <v>5</v>
      </c>
      <c r="D51" s="8">
        <v>6</v>
      </c>
      <c r="E51" s="8">
        <v>6</v>
      </c>
      <c r="F51" s="8"/>
      <c r="G51" s="8">
        <v>8</v>
      </c>
      <c r="H51" s="8">
        <v>6</v>
      </c>
      <c r="I51" s="8"/>
      <c r="J51" s="8">
        <v>6</v>
      </c>
      <c r="K51" s="1">
        <v>37</v>
      </c>
      <c r="L51" s="35" t="str">
        <f>IF(K51=0," - ",IF(K51=abbreviations!C$24,"1st in division"," - "))</f>
        <v xml:space="preserve"> - </v>
      </c>
      <c r="U51">
        <v>16</v>
      </c>
      <c r="V51">
        <v>26</v>
      </c>
      <c r="W51">
        <v>101</v>
      </c>
    </row>
    <row r="52" spans="1:23" s="31" customFormat="1" x14ac:dyDescent="0.25">
      <c r="A52" s="31" t="s">
        <v>6</v>
      </c>
      <c r="B52" s="31" t="s">
        <v>1146</v>
      </c>
      <c r="C52" s="29">
        <v>8</v>
      </c>
      <c r="D52" s="29"/>
      <c r="E52" s="29"/>
      <c r="F52" s="29"/>
      <c r="G52" s="29"/>
      <c r="H52" s="29"/>
      <c r="I52" s="29"/>
      <c r="J52" s="29"/>
      <c r="K52" s="18">
        <v>8</v>
      </c>
      <c r="L52" s="35" t="str">
        <f>IF(K52=0," - ",IF(K52=abbreviations!C$24,"1st in division"," - "))</f>
        <v xml:space="preserve"> - </v>
      </c>
      <c r="U52" s="31">
        <v>5</v>
      </c>
      <c r="V52" s="31">
        <v>5</v>
      </c>
      <c r="W52" s="31">
        <v>21</v>
      </c>
    </row>
    <row r="53" spans="1:23" x14ac:dyDescent="0.25">
      <c r="A53" t="s">
        <v>6</v>
      </c>
      <c r="B53" t="s">
        <v>283</v>
      </c>
      <c r="C53" s="8">
        <v>6</v>
      </c>
      <c r="D53" s="8">
        <v>8</v>
      </c>
      <c r="E53" s="8">
        <v>5</v>
      </c>
      <c r="F53" s="8">
        <v>4</v>
      </c>
      <c r="G53" s="8"/>
      <c r="H53" s="8">
        <v>5</v>
      </c>
      <c r="I53" s="8">
        <v>6</v>
      </c>
      <c r="J53" s="8">
        <v>7</v>
      </c>
      <c r="K53" s="1">
        <v>41</v>
      </c>
      <c r="L53" s="35" t="str">
        <f>IF(K53=0," - ",IF(K53=abbreviations!C$23,"1st in division"," - "))</f>
        <v xml:space="preserve"> - </v>
      </c>
      <c r="V53">
        <v>6</v>
      </c>
      <c r="W53">
        <v>37</v>
      </c>
    </row>
    <row r="54" spans="1:23" ht="6" customHeight="1" x14ac:dyDescent="0.25">
      <c r="I54" s="8"/>
      <c r="W54">
        <v>8</v>
      </c>
    </row>
    <row r="55" spans="1:23" ht="16.5" thickBot="1" x14ac:dyDescent="0.3">
      <c r="A55" s="4" t="s">
        <v>6</v>
      </c>
      <c r="B55" s="5" t="s">
        <v>2</v>
      </c>
      <c r="C55" s="9">
        <v>19</v>
      </c>
      <c r="D55" s="6">
        <v>21</v>
      </c>
      <c r="E55" s="6">
        <v>11</v>
      </c>
      <c r="F55" s="6">
        <v>4</v>
      </c>
      <c r="G55" s="6">
        <v>8</v>
      </c>
      <c r="H55" s="6">
        <v>15</v>
      </c>
      <c r="I55" s="9">
        <v>11</v>
      </c>
      <c r="J55" s="6">
        <v>18</v>
      </c>
      <c r="K55" s="6">
        <v>107</v>
      </c>
      <c r="L55" s="28" t="str">
        <f>IF(SUM(C55:J55)=K55," ","error:  column and row totals unequal")</f>
        <v xml:space="preserve"> </v>
      </c>
      <c r="U55">
        <v>6</v>
      </c>
      <c r="V55">
        <v>7</v>
      </c>
      <c r="W55">
        <v>41</v>
      </c>
    </row>
    <row r="56" spans="1:23" x14ac:dyDescent="0.25">
      <c r="A56" s="31" t="s">
        <v>2006</v>
      </c>
      <c r="B56" s="43" t="s">
        <v>1148</v>
      </c>
      <c r="C56" s="8">
        <v>6</v>
      </c>
      <c r="D56" s="8"/>
      <c r="E56" s="8"/>
      <c r="F56" s="8"/>
      <c r="G56" s="8"/>
      <c r="H56" s="8"/>
      <c r="I56" s="8"/>
      <c r="J56" s="8"/>
      <c r="K56" s="1">
        <v>6</v>
      </c>
      <c r="L56" s="35" t="str">
        <f>IF(K56=0," - ",IF(K56=abbreviations!C$25,"1st in division"," - "))</f>
        <v xml:space="preserve"> - </v>
      </c>
    </row>
    <row r="57" spans="1:23" x14ac:dyDescent="0.25">
      <c r="A57" s="43" t="s">
        <v>2006</v>
      </c>
      <c r="B57" s="43" t="s">
        <v>2021</v>
      </c>
      <c r="D57" s="8"/>
      <c r="E57" s="8"/>
      <c r="F57" s="8"/>
      <c r="G57" s="8"/>
      <c r="H57" s="8"/>
      <c r="I57" s="8">
        <v>5</v>
      </c>
      <c r="J57" s="8"/>
      <c r="K57" s="1">
        <v>5</v>
      </c>
      <c r="L57" s="35" t="str">
        <f>IF(K57=0," - ",IF(K57=abbreviations!C$25,"1st in division"," - "))</f>
        <v xml:space="preserve"> - </v>
      </c>
      <c r="U57">
        <v>11</v>
      </c>
      <c r="V57">
        <v>18</v>
      </c>
      <c r="W57">
        <v>107</v>
      </c>
    </row>
    <row r="58" spans="1:23" x14ac:dyDescent="0.25">
      <c r="A58" s="43" t="s">
        <v>2006</v>
      </c>
      <c r="B58" s="43" t="s">
        <v>2327</v>
      </c>
      <c r="D58" s="8"/>
      <c r="E58" s="8"/>
      <c r="F58" s="8"/>
      <c r="G58" s="8"/>
      <c r="H58" s="8"/>
      <c r="I58" s="8"/>
      <c r="J58" s="8">
        <v>8</v>
      </c>
      <c r="K58" s="1">
        <v>8</v>
      </c>
      <c r="L58" s="35" t="str">
        <f>IF(K58=0," - ",IF(K58=abbreviations!C$25,"1st in division"," - "))</f>
        <v xml:space="preserve"> - </v>
      </c>
      <c r="W58">
        <v>6</v>
      </c>
    </row>
    <row r="59" spans="1:23" x14ac:dyDescent="0.25">
      <c r="A59" s="43" t="s">
        <v>2006</v>
      </c>
      <c r="B59" s="43" t="s">
        <v>208</v>
      </c>
      <c r="C59" s="8">
        <v>10</v>
      </c>
      <c r="D59" s="8">
        <v>9</v>
      </c>
      <c r="E59" s="8"/>
      <c r="F59" s="8"/>
      <c r="G59" s="8"/>
      <c r="H59" s="8">
        <v>9</v>
      </c>
      <c r="I59" s="8"/>
      <c r="J59" s="8"/>
      <c r="K59" s="1">
        <v>28</v>
      </c>
      <c r="L59" s="35" t="str">
        <f>IF(K59=0," - ",IF(K59=abbreviations!C$25,"1st in division"," - "))</f>
        <v xml:space="preserve"> - </v>
      </c>
      <c r="U59">
        <v>5</v>
      </c>
      <c r="W59">
        <v>5</v>
      </c>
    </row>
    <row r="60" spans="1:23" x14ac:dyDescent="0.25">
      <c r="A60" s="43" t="s">
        <v>2006</v>
      </c>
      <c r="B60" s="43" t="s">
        <v>1712</v>
      </c>
      <c r="D60" s="8"/>
      <c r="E60" s="8"/>
      <c r="F60" s="8"/>
      <c r="G60" s="8"/>
      <c r="H60" s="8">
        <v>10</v>
      </c>
      <c r="I60" s="8"/>
      <c r="J60" s="8">
        <v>9</v>
      </c>
      <c r="K60" s="1">
        <v>19</v>
      </c>
      <c r="L60" s="35" t="str">
        <f>IF(K60=0," - ",IF(K60=abbreviations!C$25,"1st in division"," - "))</f>
        <v xml:space="preserve"> - </v>
      </c>
      <c r="V60">
        <v>8</v>
      </c>
      <c r="W60">
        <v>8</v>
      </c>
    </row>
    <row r="61" spans="1:23" x14ac:dyDescent="0.25">
      <c r="A61" s="43" t="s">
        <v>2006</v>
      </c>
      <c r="B61" s="43" t="s">
        <v>2408</v>
      </c>
      <c r="D61" s="8"/>
      <c r="E61" s="8"/>
      <c r="F61" s="8"/>
      <c r="G61" s="8"/>
      <c r="H61" s="8"/>
      <c r="I61" s="8"/>
      <c r="J61" s="8">
        <v>6</v>
      </c>
      <c r="K61" s="1">
        <v>6</v>
      </c>
      <c r="L61" s="35" t="str">
        <f>IF(K61=0," - ",IF(K61=abbreviations!C$25,"1st in division"," - "))</f>
        <v xml:space="preserve"> - </v>
      </c>
      <c r="W61">
        <v>28</v>
      </c>
    </row>
    <row r="62" spans="1:23" x14ac:dyDescent="0.25">
      <c r="A62" s="43" t="s">
        <v>2006</v>
      </c>
      <c r="B62" s="43" t="s">
        <v>2022</v>
      </c>
      <c r="D62" s="8"/>
      <c r="E62" s="8"/>
      <c r="F62" s="8"/>
      <c r="G62" s="8"/>
      <c r="H62" s="8"/>
      <c r="I62" s="8">
        <v>8</v>
      </c>
      <c r="J62" s="8"/>
      <c r="K62" s="1">
        <v>8</v>
      </c>
      <c r="L62" s="35"/>
    </row>
    <row r="63" spans="1:23" x14ac:dyDescent="0.25">
      <c r="A63" s="43" t="s">
        <v>2006</v>
      </c>
      <c r="B63" s="43" t="s">
        <v>1147</v>
      </c>
      <c r="C63" s="8">
        <v>8</v>
      </c>
      <c r="D63" s="8"/>
      <c r="E63" s="8"/>
      <c r="F63" s="8"/>
      <c r="G63" s="8">
        <v>9</v>
      </c>
      <c r="H63" s="8">
        <v>7</v>
      </c>
      <c r="I63" s="8">
        <v>7</v>
      </c>
      <c r="J63" s="8"/>
      <c r="K63" s="1">
        <v>31</v>
      </c>
      <c r="L63" s="35"/>
    </row>
    <row r="64" spans="1:23" ht="6" customHeight="1" x14ac:dyDescent="0.25">
      <c r="I64" s="8"/>
      <c r="L64" s="35"/>
      <c r="V64">
        <v>9</v>
      </c>
      <c r="W64">
        <v>19</v>
      </c>
    </row>
    <row r="65" spans="1:23" ht="16.5" thickBot="1" x14ac:dyDescent="0.3">
      <c r="A65" s="4" t="s">
        <v>2006</v>
      </c>
      <c r="B65" s="5" t="s">
        <v>2</v>
      </c>
      <c r="C65" s="9">
        <v>24</v>
      </c>
      <c r="D65" s="6">
        <v>9</v>
      </c>
      <c r="E65" s="6"/>
      <c r="F65" s="6"/>
      <c r="G65" s="6">
        <v>9</v>
      </c>
      <c r="H65" s="6">
        <v>26</v>
      </c>
      <c r="I65" s="9">
        <v>20</v>
      </c>
      <c r="J65" s="6">
        <v>23</v>
      </c>
      <c r="K65" s="6">
        <v>111</v>
      </c>
      <c r="L65" s="28" t="str">
        <f>IF(SUM(C65:J65)=K65," ","error:  column and row totals unequal")</f>
        <v xml:space="preserve"> </v>
      </c>
      <c r="V65">
        <v>6</v>
      </c>
      <c r="W65">
        <v>6</v>
      </c>
    </row>
    <row r="66" spans="1:23" x14ac:dyDescent="0.25">
      <c r="A66" s="7" t="s">
        <v>57</v>
      </c>
      <c r="B66" s="34" t="s">
        <v>237</v>
      </c>
      <c r="C66" s="8">
        <v>8</v>
      </c>
      <c r="D66" s="8">
        <v>9</v>
      </c>
      <c r="E66" s="8"/>
      <c r="F66" s="8"/>
      <c r="G66" s="8">
        <v>6</v>
      </c>
      <c r="H66" s="8"/>
      <c r="I66" s="8"/>
      <c r="J66" s="8"/>
      <c r="K66" s="1">
        <v>23</v>
      </c>
      <c r="L66" s="35" t="str">
        <f>IF(K66=0," - ",IF(K66=abbreviations!C$26,"1st in division"," - "))</f>
        <v xml:space="preserve"> - </v>
      </c>
      <c r="U66">
        <v>8</v>
      </c>
      <c r="W66">
        <v>8</v>
      </c>
    </row>
    <row r="67" spans="1:23" x14ac:dyDescent="0.25">
      <c r="A67" s="49" t="s">
        <v>57</v>
      </c>
      <c r="B67" s="38" t="s">
        <v>2023</v>
      </c>
      <c r="D67" s="8"/>
      <c r="E67" s="8"/>
      <c r="F67" s="8"/>
      <c r="G67" s="8"/>
      <c r="H67" s="8"/>
      <c r="I67" s="8">
        <v>9</v>
      </c>
      <c r="J67" s="8"/>
      <c r="K67" s="1">
        <v>9</v>
      </c>
      <c r="L67" s="35" t="str">
        <f>IF(K67=0," - ",IF(K67=abbreviations!C$26,"1st in division"," - "))</f>
        <v xml:space="preserve"> - </v>
      </c>
      <c r="U67">
        <v>7</v>
      </c>
      <c r="W67">
        <v>31</v>
      </c>
    </row>
    <row r="68" spans="1:23" x14ac:dyDescent="0.25">
      <c r="A68" s="49" t="s">
        <v>57</v>
      </c>
      <c r="B68" s="38" t="s">
        <v>962</v>
      </c>
      <c r="C68" s="8">
        <v>7</v>
      </c>
      <c r="D68" s="8"/>
      <c r="E68" s="8">
        <v>9</v>
      </c>
      <c r="F68" s="8">
        <v>7</v>
      </c>
      <c r="G68" s="8"/>
      <c r="H68" s="8">
        <v>6</v>
      </c>
      <c r="I68" s="8">
        <v>6</v>
      </c>
      <c r="J68" s="8"/>
      <c r="K68" s="1">
        <v>35</v>
      </c>
      <c r="L68" s="35" t="str">
        <f>IF(K68=0," - ",IF(K68=abbreviations!C$26,"1st in division"," - "))</f>
        <v xml:space="preserve"> - </v>
      </c>
    </row>
    <row r="69" spans="1:23" x14ac:dyDescent="0.25">
      <c r="A69" s="49" t="s">
        <v>57</v>
      </c>
      <c r="B69" s="38" t="s">
        <v>2065</v>
      </c>
      <c r="D69" s="8"/>
      <c r="E69" s="8"/>
      <c r="F69" s="8"/>
      <c r="G69" s="8"/>
      <c r="H69" s="8"/>
      <c r="I69" s="8">
        <v>5</v>
      </c>
      <c r="J69" s="8"/>
      <c r="K69" s="1">
        <v>5</v>
      </c>
      <c r="L69" s="35" t="str">
        <f>IF(K69=0," - ",IF(K69=abbreviations!C$26,"1st in division"," - "))</f>
        <v xml:space="preserve"> - </v>
      </c>
      <c r="U69">
        <v>20</v>
      </c>
      <c r="V69">
        <v>23</v>
      </c>
      <c r="W69">
        <v>111</v>
      </c>
    </row>
    <row r="70" spans="1:23" x14ac:dyDescent="0.25">
      <c r="A70" s="49" t="s">
        <v>57</v>
      </c>
      <c r="B70" s="38" t="s">
        <v>242</v>
      </c>
      <c r="D70" s="8">
        <v>8</v>
      </c>
      <c r="E70" s="8"/>
      <c r="F70" s="8"/>
      <c r="G70" s="8"/>
      <c r="H70" s="8"/>
      <c r="I70" s="8"/>
      <c r="J70" s="8"/>
      <c r="K70" s="1">
        <v>8</v>
      </c>
      <c r="L70" s="35" t="str">
        <f>IF(K70=0," - ",IF(K70=abbreviations!C$26,"1st in division"," - "))</f>
        <v xml:space="preserve"> - </v>
      </c>
      <c r="W70">
        <v>23</v>
      </c>
    </row>
    <row r="71" spans="1:23" x14ac:dyDescent="0.25">
      <c r="A71" s="49" t="s">
        <v>57</v>
      </c>
      <c r="B71" s="38" t="s">
        <v>195</v>
      </c>
      <c r="C71" s="8">
        <v>9</v>
      </c>
      <c r="D71" s="8">
        <v>10</v>
      </c>
      <c r="E71" s="8"/>
      <c r="F71" s="8"/>
      <c r="G71" s="8"/>
      <c r="H71" s="8"/>
      <c r="I71" s="8"/>
      <c r="J71" s="8"/>
      <c r="K71" s="1">
        <v>19</v>
      </c>
      <c r="L71" s="35" t="str">
        <f>IF(K71=0," - ",IF(K71=abbreviations!C$26,"1st in division"," - "))</f>
        <v xml:space="preserve"> - </v>
      </c>
      <c r="U71">
        <v>9</v>
      </c>
      <c r="W71">
        <v>9</v>
      </c>
    </row>
    <row r="72" spans="1:23" x14ac:dyDescent="0.25">
      <c r="A72" s="49" t="s">
        <v>57</v>
      </c>
      <c r="B72" s="38" t="s">
        <v>278</v>
      </c>
      <c r="D72" s="8"/>
      <c r="E72" s="8"/>
      <c r="F72" s="8">
        <v>2</v>
      </c>
      <c r="G72" s="8">
        <v>2</v>
      </c>
      <c r="H72" s="8"/>
      <c r="I72" s="8"/>
      <c r="J72" s="8">
        <v>7</v>
      </c>
      <c r="K72" s="1">
        <v>11</v>
      </c>
      <c r="L72" s="35" t="str">
        <f>IF(K72=0," - ",IF(K72=abbreviations!C$26,"1st in division"," - "))</f>
        <v xml:space="preserve"> - </v>
      </c>
      <c r="U72">
        <v>6</v>
      </c>
      <c r="W72">
        <v>35</v>
      </c>
    </row>
    <row r="73" spans="1:23" x14ac:dyDescent="0.25">
      <c r="A73" s="49" t="s">
        <v>57</v>
      </c>
      <c r="B73" s="38" t="s">
        <v>252</v>
      </c>
      <c r="D73" s="8"/>
      <c r="E73" s="8"/>
      <c r="F73" s="8"/>
      <c r="G73" s="8">
        <v>5</v>
      </c>
      <c r="H73" s="8"/>
      <c r="I73" s="8"/>
      <c r="J73" s="8"/>
      <c r="K73" s="1">
        <v>5</v>
      </c>
      <c r="L73" s="35" t="str">
        <f>IF(K73=0," - ",IF(K73=abbreviations!C$26,"1st in division"," - "))</f>
        <v xml:space="preserve"> - </v>
      </c>
      <c r="U73">
        <v>5</v>
      </c>
      <c r="W73">
        <v>5</v>
      </c>
    </row>
    <row r="74" spans="1:23" x14ac:dyDescent="0.25">
      <c r="A74" s="49" t="s">
        <v>57</v>
      </c>
      <c r="B74" s="38" t="s">
        <v>1757</v>
      </c>
      <c r="D74" s="8"/>
      <c r="E74" s="8"/>
      <c r="F74" s="8"/>
      <c r="G74" s="8"/>
      <c r="H74" s="8">
        <v>3</v>
      </c>
      <c r="I74" s="8"/>
      <c r="J74" s="8"/>
      <c r="K74" s="1">
        <v>3</v>
      </c>
      <c r="L74" s="35" t="str">
        <f>IF(K74=0," - ",IF(K74=abbreviations!C$26,"1st in division"," - "))</f>
        <v xml:space="preserve"> - </v>
      </c>
      <c r="W74">
        <v>8</v>
      </c>
    </row>
    <row r="75" spans="1:23" ht="6" customHeight="1" x14ac:dyDescent="0.25">
      <c r="A75" s="31"/>
      <c r="B75" s="34"/>
      <c r="C75" s="29"/>
      <c r="D75" s="18"/>
      <c r="E75" s="18"/>
      <c r="F75" s="18"/>
      <c r="G75" s="18"/>
      <c r="H75" s="18"/>
      <c r="I75" s="29"/>
      <c r="J75" s="18"/>
      <c r="K75" s="18"/>
      <c r="L75" s="13"/>
      <c r="W75">
        <v>19</v>
      </c>
    </row>
    <row r="76" spans="1:23" ht="16.5" thickBot="1" x14ac:dyDescent="0.3">
      <c r="A76" s="26" t="s">
        <v>57</v>
      </c>
      <c r="B76" s="5" t="s">
        <v>2</v>
      </c>
      <c r="C76" s="9">
        <v>24</v>
      </c>
      <c r="D76" s="6">
        <v>27</v>
      </c>
      <c r="E76" s="6">
        <v>9</v>
      </c>
      <c r="F76" s="6">
        <v>9</v>
      </c>
      <c r="G76" s="6">
        <v>13</v>
      </c>
      <c r="H76" s="6">
        <v>9</v>
      </c>
      <c r="I76" s="6">
        <v>20</v>
      </c>
      <c r="J76" s="6">
        <v>7</v>
      </c>
      <c r="K76" s="6">
        <v>118</v>
      </c>
      <c r="L76" s="28" t="str">
        <f>IF(SUM(C76:J76)=K76," ","error:  column and row totals unequal")</f>
        <v xml:space="preserve"> </v>
      </c>
      <c r="V76">
        <v>7</v>
      </c>
      <c r="W76">
        <v>11</v>
      </c>
    </row>
    <row r="77" spans="1:23" x14ac:dyDescent="0.25">
      <c r="A77" s="7" t="s">
        <v>7</v>
      </c>
      <c r="B77" s="34" t="s">
        <v>1565</v>
      </c>
      <c r="C77" s="29"/>
      <c r="D77" s="18"/>
      <c r="E77" s="18"/>
      <c r="F77" s="18"/>
      <c r="G77" s="18"/>
      <c r="H77" s="18"/>
      <c r="I77" s="18"/>
      <c r="J77" s="18">
        <v>4</v>
      </c>
      <c r="K77" s="18">
        <v>4</v>
      </c>
      <c r="L77" s="35" t="str">
        <f>IF(K77=0," - ",IF(K77=abbreviations!C$27,"1st in division"," - "))</f>
        <v xml:space="preserve"> - </v>
      </c>
      <c r="W77">
        <v>5</v>
      </c>
    </row>
    <row r="78" spans="1:23" x14ac:dyDescent="0.25">
      <c r="A78" s="7" t="s">
        <v>7</v>
      </c>
      <c r="B78" s="34" t="s">
        <v>1085</v>
      </c>
      <c r="C78" s="29">
        <v>8</v>
      </c>
      <c r="D78" s="18"/>
      <c r="E78" s="18"/>
      <c r="F78" s="18">
        <v>7</v>
      </c>
      <c r="G78" s="18"/>
      <c r="H78" s="18">
        <v>5</v>
      </c>
      <c r="I78" s="18">
        <v>7</v>
      </c>
      <c r="J78" s="18">
        <v>10</v>
      </c>
      <c r="K78" s="18">
        <v>37</v>
      </c>
      <c r="L78" s="35" t="str">
        <f>IF(K78=0," - ",IF(K78=abbreviations!C$27,"1st in division"," - "))</f>
        <v xml:space="preserve"> - </v>
      </c>
      <c r="W78">
        <v>3</v>
      </c>
    </row>
    <row r="79" spans="1:23" x14ac:dyDescent="0.25">
      <c r="A79" t="s">
        <v>7</v>
      </c>
      <c r="B79" s="38" t="s">
        <v>992</v>
      </c>
      <c r="D79" s="8"/>
      <c r="E79" s="8">
        <v>4</v>
      </c>
      <c r="F79" s="8"/>
      <c r="G79" s="8"/>
      <c r="H79" s="8"/>
      <c r="I79" s="8"/>
      <c r="J79" s="8"/>
      <c r="K79" s="1">
        <v>4</v>
      </c>
      <c r="L79" s="35" t="str">
        <f>IF(K79=0," - ",IF(K79=abbreviations!C$27,"1st in division"," - "))</f>
        <v xml:space="preserve"> - </v>
      </c>
    </row>
    <row r="80" spans="1:23" x14ac:dyDescent="0.25">
      <c r="A80" t="s">
        <v>7</v>
      </c>
      <c r="B80" s="38" t="s">
        <v>232</v>
      </c>
      <c r="D80" s="8">
        <v>2</v>
      </c>
      <c r="E80" s="8"/>
      <c r="F80" s="8"/>
      <c r="G80" s="8"/>
      <c r="H80" s="8"/>
      <c r="I80" s="8"/>
      <c r="J80" s="8"/>
      <c r="K80" s="1">
        <v>2</v>
      </c>
      <c r="L80" s="35" t="str">
        <f>IF(K80=0," - ",IF(K80=abbreviations!C$27,"1st in division"," - "))</f>
        <v xml:space="preserve"> - </v>
      </c>
      <c r="U80">
        <v>20</v>
      </c>
      <c r="V80">
        <v>7</v>
      </c>
      <c r="W80">
        <v>118</v>
      </c>
    </row>
    <row r="81" spans="1:23" x14ac:dyDescent="0.25">
      <c r="A81" s="43" t="s">
        <v>7</v>
      </c>
      <c r="B81" s="38" t="s">
        <v>1149</v>
      </c>
      <c r="D81" s="8"/>
      <c r="E81" s="8"/>
      <c r="F81" s="8">
        <v>10</v>
      </c>
      <c r="G81" s="8">
        <v>8</v>
      </c>
      <c r="H81" s="8">
        <v>9</v>
      </c>
      <c r="I81" s="8">
        <v>9</v>
      </c>
      <c r="J81" s="8"/>
      <c r="K81" s="1">
        <v>36</v>
      </c>
      <c r="L81" s="35" t="str">
        <f>IF(K81=0," - ",IF(K81=abbreviations!C$27,"1st in division"," - "))</f>
        <v xml:space="preserve"> - </v>
      </c>
      <c r="V81">
        <v>4</v>
      </c>
      <c r="W81">
        <v>4</v>
      </c>
    </row>
    <row r="82" spans="1:23" x14ac:dyDescent="0.25">
      <c r="A82" s="43" t="s">
        <v>7</v>
      </c>
      <c r="B82" s="38" t="s">
        <v>240</v>
      </c>
      <c r="C82" s="8">
        <v>6</v>
      </c>
      <c r="D82" s="8">
        <v>7</v>
      </c>
      <c r="E82" s="8"/>
      <c r="F82" s="8"/>
      <c r="G82" s="8"/>
      <c r="H82" s="8"/>
      <c r="I82" s="8"/>
      <c r="J82" s="8"/>
      <c r="K82" s="1">
        <v>13</v>
      </c>
      <c r="L82" s="35" t="str">
        <f>IF(K82=0," - ",IF(K82=abbreviations!C$27,"1st in division"," - "))</f>
        <v xml:space="preserve"> - </v>
      </c>
      <c r="U82">
        <v>7</v>
      </c>
      <c r="V82">
        <v>10</v>
      </c>
      <c r="W82">
        <v>37</v>
      </c>
    </row>
    <row r="83" spans="1:23" x14ac:dyDescent="0.25">
      <c r="A83" s="43" t="s">
        <v>7</v>
      </c>
      <c r="B83" s="38" t="s">
        <v>271</v>
      </c>
      <c r="D83" s="8">
        <v>3</v>
      </c>
      <c r="E83" s="8">
        <v>2</v>
      </c>
      <c r="F83" s="8"/>
      <c r="G83" s="8"/>
      <c r="H83" s="8"/>
      <c r="I83" s="8"/>
      <c r="J83" s="8">
        <v>1</v>
      </c>
      <c r="K83" s="1">
        <v>6</v>
      </c>
      <c r="L83" s="35" t="str">
        <f>IF(K83=0," - ",IF(K83=abbreviations!C$27,"1st in division"," - "))</f>
        <v xml:space="preserve"> - </v>
      </c>
      <c r="W83">
        <v>4</v>
      </c>
    </row>
    <row r="84" spans="1:23" x14ac:dyDescent="0.25">
      <c r="A84" s="43" t="s">
        <v>7</v>
      </c>
      <c r="B84" s="38" t="s">
        <v>113</v>
      </c>
      <c r="C84" s="8">
        <v>10</v>
      </c>
      <c r="D84" s="8"/>
      <c r="E84" s="8">
        <v>10</v>
      </c>
      <c r="F84" s="8">
        <v>9</v>
      </c>
      <c r="G84" s="8">
        <v>9</v>
      </c>
      <c r="H84" s="8">
        <v>10</v>
      </c>
      <c r="I84" s="8"/>
      <c r="J84" s="8"/>
      <c r="K84" s="1">
        <v>48</v>
      </c>
      <c r="L84" s="35" t="str">
        <f>IF(K84=0," - ",IF(K84=abbreviations!C$27,"1st in division"," - "))</f>
        <v>1st in division</v>
      </c>
      <c r="W84">
        <v>2</v>
      </c>
    </row>
    <row r="85" spans="1:23" x14ac:dyDescent="0.25">
      <c r="A85" s="43" t="s">
        <v>7</v>
      </c>
      <c r="B85" s="38" t="s">
        <v>2025</v>
      </c>
      <c r="D85" s="8"/>
      <c r="E85" s="8"/>
      <c r="F85" s="8"/>
      <c r="G85" s="8"/>
      <c r="H85" s="8"/>
      <c r="I85" s="8">
        <v>10</v>
      </c>
      <c r="J85" s="8"/>
      <c r="K85" s="1">
        <v>10</v>
      </c>
      <c r="L85" s="35"/>
    </row>
    <row r="86" spans="1:23" ht="6" customHeight="1" x14ac:dyDescent="0.25">
      <c r="I86" s="8"/>
      <c r="U86">
        <v>9</v>
      </c>
      <c r="W86">
        <v>36</v>
      </c>
    </row>
    <row r="87" spans="1:23" ht="16.5" thickBot="1" x14ac:dyDescent="0.3">
      <c r="A87" s="4" t="s">
        <v>7</v>
      </c>
      <c r="B87" s="5" t="s">
        <v>2</v>
      </c>
      <c r="C87" s="6">
        <v>24</v>
      </c>
      <c r="D87" s="6">
        <v>12</v>
      </c>
      <c r="E87" s="6">
        <v>16</v>
      </c>
      <c r="F87" s="6">
        <v>26</v>
      </c>
      <c r="G87" s="6">
        <v>17</v>
      </c>
      <c r="H87" s="6">
        <v>24</v>
      </c>
      <c r="I87" s="6">
        <v>26</v>
      </c>
      <c r="J87" s="6">
        <v>15</v>
      </c>
      <c r="K87" s="6">
        <v>160</v>
      </c>
      <c r="L87" s="28" t="str">
        <f>IF(SUM(C87:J87)=K87," ","error:  column and row totals unequal")</f>
        <v xml:space="preserve"> </v>
      </c>
      <c r="W87">
        <v>13</v>
      </c>
    </row>
    <row r="88" spans="1:23" x14ac:dyDescent="0.25">
      <c r="A88" t="s">
        <v>8</v>
      </c>
      <c r="B88" s="43" t="s">
        <v>1444</v>
      </c>
      <c r="D88" s="8"/>
      <c r="E88" s="8"/>
      <c r="F88" s="8"/>
      <c r="G88" s="8">
        <v>3</v>
      </c>
      <c r="H88" s="8">
        <v>4</v>
      </c>
      <c r="I88" s="8"/>
      <c r="J88" s="8">
        <v>8</v>
      </c>
      <c r="K88" s="1">
        <v>15</v>
      </c>
      <c r="L88" s="35" t="str">
        <f>IF(K88=0," -",IF(K88=abbreviations!C$28,"1st in division"," - "))</f>
        <v xml:space="preserve"> - </v>
      </c>
      <c r="V88">
        <v>1</v>
      </c>
      <c r="W88">
        <v>6</v>
      </c>
    </row>
    <row r="89" spans="1:23" x14ac:dyDescent="0.25">
      <c r="A89" s="43" t="s">
        <v>8</v>
      </c>
      <c r="B89" s="43" t="s">
        <v>923</v>
      </c>
      <c r="D89" s="8"/>
      <c r="E89" s="8">
        <v>10</v>
      </c>
      <c r="F89" s="8"/>
      <c r="G89" s="8">
        <v>9</v>
      </c>
      <c r="H89" s="8"/>
      <c r="I89" s="8"/>
      <c r="J89" s="8"/>
      <c r="K89" s="1">
        <v>19</v>
      </c>
      <c r="L89" s="35" t="str">
        <f>IF(K89=0," -",IF(K89=abbreviations!C$28,"1st in division"," - "))</f>
        <v xml:space="preserve"> - </v>
      </c>
      <c r="W89">
        <v>48</v>
      </c>
    </row>
    <row r="90" spans="1:23" x14ac:dyDescent="0.25">
      <c r="A90" s="43" t="s">
        <v>8</v>
      </c>
      <c r="B90" s="43" t="s">
        <v>1006</v>
      </c>
      <c r="D90" s="8"/>
      <c r="E90" s="8">
        <v>6</v>
      </c>
      <c r="F90" s="8">
        <v>7</v>
      </c>
      <c r="G90" s="8">
        <v>1</v>
      </c>
      <c r="H90" s="8"/>
      <c r="I90" s="8">
        <v>6</v>
      </c>
      <c r="J90" s="8">
        <v>6</v>
      </c>
      <c r="K90" s="1">
        <v>26</v>
      </c>
      <c r="L90" s="35" t="str">
        <f>IF(K90=0," -",IF(K90=abbreviations!C$28,"1st in division"," - "))</f>
        <v xml:space="preserve"> - </v>
      </c>
      <c r="U90">
        <v>10</v>
      </c>
      <c r="W90">
        <v>10</v>
      </c>
    </row>
    <row r="91" spans="1:23" x14ac:dyDescent="0.25">
      <c r="A91" s="43" t="s">
        <v>8</v>
      </c>
      <c r="B91" s="43" t="s">
        <v>1150</v>
      </c>
      <c r="C91" s="8">
        <v>7</v>
      </c>
      <c r="D91" s="8"/>
      <c r="E91" s="8"/>
      <c r="F91" s="8"/>
      <c r="G91" s="8"/>
      <c r="H91" s="8">
        <v>5</v>
      </c>
      <c r="I91" s="8"/>
      <c r="J91" s="8"/>
      <c r="K91" s="1">
        <v>12</v>
      </c>
      <c r="L91" s="35" t="str">
        <f>IF(K91=0," -",IF(K91=abbreviations!C$28,"1st in division"," - "))</f>
        <v xml:space="preserve"> - </v>
      </c>
    </row>
    <row r="92" spans="1:23" x14ac:dyDescent="0.25">
      <c r="A92" s="43" t="s">
        <v>8</v>
      </c>
      <c r="B92" s="43" t="s">
        <v>924</v>
      </c>
      <c r="C92" s="8">
        <v>5</v>
      </c>
      <c r="D92" s="8"/>
      <c r="E92" s="8">
        <v>4</v>
      </c>
      <c r="F92" s="8">
        <v>2</v>
      </c>
      <c r="G92" s="8"/>
      <c r="H92" s="8">
        <v>3</v>
      </c>
      <c r="I92" s="8">
        <v>5</v>
      </c>
      <c r="J92" s="8">
        <v>5</v>
      </c>
      <c r="K92" s="1">
        <v>24</v>
      </c>
      <c r="L92" s="35" t="str">
        <f>IF(K92=0," -",IF(K92=abbreviations!C$28,"1st in division"," - "))</f>
        <v xml:space="preserve"> - </v>
      </c>
      <c r="U92">
        <v>26</v>
      </c>
      <c r="V92">
        <v>15</v>
      </c>
      <c r="W92">
        <v>160</v>
      </c>
    </row>
    <row r="93" spans="1:23" x14ac:dyDescent="0.25">
      <c r="A93" s="43" t="s">
        <v>8</v>
      </c>
      <c r="B93" s="43" t="s">
        <v>1151</v>
      </c>
      <c r="C93" s="8">
        <v>6</v>
      </c>
      <c r="D93" s="8"/>
      <c r="E93" s="8"/>
      <c r="F93" s="8"/>
      <c r="G93" s="8"/>
      <c r="H93" s="8"/>
      <c r="I93" s="8"/>
      <c r="J93" s="8"/>
      <c r="K93" s="1">
        <v>6</v>
      </c>
      <c r="L93" s="35" t="str">
        <f>IF(K93=0," -",IF(K93=abbreviations!C$28,"1st in division"," - "))</f>
        <v xml:space="preserve"> - </v>
      </c>
      <c r="V93">
        <v>8</v>
      </c>
      <c r="W93">
        <v>15</v>
      </c>
    </row>
    <row r="94" spans="1:23" x14ac:dyDescent="0.25">
      <c r="A94" s="43" t="s">
        <v>8</v>
      </c>
      <c r="B94" s="43" t="s">
        <v>2026</v>
      </c>
      <c r="D94" s="8"/>
      <c r="E94" s="8"/>
      <c r="F94" s="8"/>
      <c r="G94" s="8"/>
      <c r="H94" s="8"/>
      <c r="I94" s="8">
        <v>4</v>
      </c>
      <c r="J94" s="8"/>
      <c r="K94" s="1">
        <v>4</v>
      </c>
      <c r="L94" s="35" t="str">
        <f>IF(K94=0," -",IF(K94=abbreviations!C$28,"1st in division"," - "))</f>
        <v xml:space="preserve"> - </v>
      </c>
      <c r="W94">
        <v>19</v>
      </c>
    </row>
    <row r="95" spans="1:23" ht="6" customHeight="1" x14ac:dyDescent="0.25">
      <c r="I95" s="8"/>
      <c r="U95">
        <v>6</v>
      </c>
      <c r="V95">
        <v>6</v>
      </c>
      <c r="W95">
        <v>26</v>
      </c>
    </row>
    <row r="96" spans="1:23" ht="16.5" thickBot="1" x14ac:dyDescent="0.3">
      <c r="A96" s="4" t="s">
        <v>8</v>
      </c>
      <c r="B96" s="5" t="s">
        <v>2</v>
      </c>
      <c r="C96" s="9">
        <v>18</v>
      </c>
      <c r="D96" s="6"/>
      <c r="E96" s="6">
        <v>20</v>
      </c>
      <c r="F96" s="6">
        <v>9</v>
      </c>
      <c r="G96" s="6">
        <v>13</v>
      </c>
      <c r="H96" s="6">
        <v>12</v>
      </c>
      <c r="I96" s="9">
        <v>15</v>
      </c>
      <c r="J96" s="6">
        <v>11</v>
      </c>
      <c r="K96" s="6">
        <v>98</v>
      </c>
      <c r="L96" s="28" t="str">
        <f>IF(SUM(C96:J96)=K96," ","error:  column and row totals unequal")</f>
        <v xml:space="preserve"> </v>
      </c>
      <c r="W96">
        <v>12</v>
      </c>
    </row>
    <row r="97" spans="1:23" x14ac:dyDescent="0.25">
      <c r="A97" s="31" t="s">
        <v>47</v>
      </c>
      <c r="B97" s="34" t="s">
        <v>2027</v>
      </c>
      <c r="C97" s="29"/>
      <c r="D97" s="18"/>
      <c r="E97" s="18"/>
      <c r="F97" s="18"/>
      <c r="G97" s="18"/>
      <c r="H97" s="18"/>
      <c r="I97" s="29">
        <v>3</v>
      </c>
      <c r="J97" s="18"/>
      <c r="K97" s="18">
        <v>3</v>
      </c>
      <c r="L97" s="35" t="str">
        <f>IF(K97=0," -",IF(K97=abbreviations!C$29,"1st in division"," - "))</f>
        <v xml:space="preserve"> - </v>
      </c>
      <c r="U97">
        <v>5</v>
      </c>
      <c r="V97">
        <v>5</v>
      </c>
      <c r="W97">
        <v>24</v>
      </c>
    </row>
    <row r="98" spans="1:23" x14ac:dyDescent="0.25">
      <c r="A98" s="31" t="s">
        <v>47</v>
      </c>
      <c r="B98" s="34" t="s">
        <v>1444</v>
      </c>
      <c r="C98" s="29"/>
      <c r="D98" s="18"/>
      <c r="E98" s="18"/>
      <c r="F98" s="18"/>
      <c r="G98" s="18"/>
      <c r="H98" s="18"/>
      <c r="I98" s="29"/>
      <c r="J98" s="18">
        <v>8</v>
      </c>
      <c r="K98" s="18">
        <v>8</v>
      </c>
      <c r="L98" s="35" t="str">
        <f>IF(K98=0," -",IF(K98=abbreviations!C$29,"1st in division"," - "))</f>
        <v xml:space="preserve"> - </v>
      </c>
      <c r="W98">
        <v>6</v>
      </c>
    </row>
    <row r="99" spans="1:23" x14ac:dyDescent="0.25">
      <c r="A99" s="31" t="s">
        <v>47</v>
      </c>
      <c r="B99" s="34" t="s">
        <v>1153</v>
      </c>
      <c r="C99" s="29">
        <v>3</v>
      </c>
      <c r="D99" s="18"/>
      <c r="E99" s="18"/>
      <c r="F99" s="18"/>
      <c r="G99" s="18"/>
      <c r="H99" s="18"/>
      <c r="I99" s="29"/>
      <c r="J99" s="18"/>
      <c r="K99" s="18">
        <v>3</v>
      </c>
      <c r="L99" s="35" t="str">
        <f>IF(K99=0," -",IF(K99=abbreviations!C$29,"1st in division"," - "))</f>
        <v xml:space="preserve"> - </v>
      </c>
      <c r="U99">
        <v>4</v>
      </c>
      <c r="W99">
        <v>4</v>
      </c>
    </row>
    <row r="100" spans="1:23" x14ac:dyDescent="0.25">
      <c r="A100" s="31" t="s">
        <v>47</v>
      </c>
      <c r="B100" s="34" t="s">
        <v>1152</v>
      </c>
      <c r="C100" s="29">
        <v>5</v>
      </c>
      <c r="D100" s="18"/>
      <c r="E100" s="18"/>
      <c r="F100" s="18"/>
      <c r="G100" s="18"/>
      <c r="H100" s="18"/>
      <c r="I100" s="29"/>
      <c r="J100" s="18"/>
      <c r="K100" s="18">
        <v>5</v>
      </c>
      <c r="L100" s="35"/>
    </row>
    <row r="101" spans="1:23" ht="6" customHeight="1" x14ac:dyDescent="0.25">
      <c r="I101" s="8"/>
      <c r="L101" s="28"/>
    </row>
    <row r="102" spans="1:23" ht="16.5" thickBot="1" x14ac:dyDescent="0.3">
      <c r="A102" s="26" t="s">
        <v>47</v>
      </c>
      <c r="B102" s="5" t="s">
        <v>2</v>
      </c>
      <c r="C102" s="9">
        <v>8</v>
      </c>
      <c r="D102" s="9"/>
      <c r="E102" s="9"/>
      <c r="F102" s="9"/>
      <c r="G102" s="9"/>
      <c r="H102" s="9"/>
      <c r="I102" s="9">
        <v>3</v>
      </c>
      <c r="J102" s="9">
        <v>8</v>
      </c>
      <c r="K102" s="9">
        <v>19</v>
      </c>
      <c r="L102" s="28" t="str">
        <f>IF(SUM(C102:J102)=K102," ","error:  column and row totals unequal")</f>
        <v xml:space="preserve"> </v>
      </c>
      <c r="U102">
        <v>15</v>
      </c>
      <c r="V102">
        <v>11</v>
      </c>
      <c r="W102">
        <v>98</v>
      </c>
    </row>
    <row r="103" spans="1:23" x14ac:dyDescent="0.25">
      <c r="A103" s="7" t="s">
        <v>48</v>
      </c>
      <c r="B103" s="34" t="s">
        <v>2468</v>
      </c>
      <c r="C103" s="29">
        <v>3</v>
      </c>
      <c r="D103" s="29">
        <v>3</v>
      </c>
      <c r="E103" s="29">
        <v>4</v>
      </c>
      <c r="F103" s="29">
        <v>4</v>
      </c>
      <c r="G103" s="29"/>
      <c r="H103" s="29"/>
      <c r="I103" s="29"/>
      <c r="J103" s="29"/>
      <c r="K103" s="29">
        <v>14</v>
      </c>
      <c r="L103" s="35" t="str">
        <f>IF(K103=0," -",IF(K103=abbreviations!C$30,"1st in division"," - "))</f>
        <v>1st in division</v>
      </c>
      <c r="U103">
        <v>3</v>
      </c>
      <c r="W103">
        <v>3</v>
      </c>
    </row>
    <row r="104" spans="1:23" x14ac:dyDescent="0.25">
      <c r="A104" s="7" t="s">
        <v>48</v>
      </c>
      <c r="B104" s="34" t="s">
        <v>1089</v>
      </c>
      <c r="C104" s="29"/>
      <c r="D104" s="29"/>
      <c r="E104" s="29"/>
      <c r="F104" s="29">
        <v>3</v>
      </c>
      <c r="G104" s="29"/>
      <c r="H104" s="29"/>
      <c r="I104" s="29"/>
      <c r="J104" s="29"/>
      <c r="K104" s="29">
        <v>3</v>
      </c>
      <c r="L104" s="35" t="str">
        <f>IF(K104=0," -",IF(K104=abbreviations!C$29,"1st in division"," - "))</f>
        <v xml:space="preserve"> - </v>
      </c>
      <c r="V104">
        <v>8</v>
      </c>
      <c r="W104">
        <v>8</v>
      </c>
    </row>
    <row r="105" spans="1:23" ht="6" customHeight="1" x14ac:dyDescent="0.25">
      <c r="I105" s="8"/>
      <c r="L105" s="27"/>
      <c r="W105">
        <v>3</v>
      </c>
    </row>
    <row r="106" spans="1:23" ht="16.5" thickBot="1" x14ac:dyDescent="0.3">
      <c r="A106" s="4" t="s">
        <v>48</v>
      </c>
      <c r="B106" s="5" t="s">
        <v>2</v>
      </c>
      <c r="C106" s="9">
        <v>3</v>
      </c>
      <c r="D106" s="9">
        <v>3</v>
      </c>
      <c r="E106" s="9">
        <v>4</v>
      </c>
      <c r="F106" s="9">
        <v>7</v>
      </c>
      <c r="G106" s="9"/>
      <c r="H106" s="9"/>
      <c r="I106" s="9"/>
      <c r="J106" s="9"/>
      <c r="K106" s="9">
        <v>17</v>
      </c>
      <c r="L106" s="28" t="str">
        <f>IF(SUM(C106:J106)=K106," ","error:  column and row totals unequal")</f>
        <v xml:space="preserve"> </v>
      </c>
      <c r="W106">
        <v>5</v>
      </c>
    </row>
    <row r="107" spans="1:23" x14ac:dyDescent="0.25">
      <c r="A107" s="7" t="s">
        <v>9</v>
      </c>
      <c r="C107" s="8">
        <f t="shared" ref="C107:K107" si="0">C12+C21+C31+C38+C49+C55+C65+C76+C87+C96+C102+C106</f>
        <v>227</v>
      </c>
      <c r="D107" s="1">
        <f t="shared" si="0"/>
        <v>142</v>
      </c>
      <c r="E107" s="1">
        <f t="shared" si="0"/>
        <v>139</v>
      </c>
      <c r="F107" s="1">
        <f t="shared" si="0"/>
        <v>116</v>
      </c>
      <c r="G107" s="1">
        <f t="shared" si="0"/>
        <v>139</v>
      </c>
      <c r="H107" s="1">
        <f t="shared" si="0"/>
        <v>162</v>
      </c>
      <c r="I107" s="1">
        <f t="shared" si="0"/>
        <v>185</v>
      </c>
      <c r="J107" s="1">
        <f t="shared" si="0"/>
        <v>169</v>
      </c>
      <c r="K107" s="1">
        <f t="shared" si="0"/>
        <v>1279</v>
      </c>
      <c r="L107" s="28" t="str">
        <f>IF(SUM(C107:J107)=K107," ","error:  column and row totals unequal")</f>
        <v xml:space="preserve"> </v>
      </c>
    </row>
    <row r="108" spans="1:23" x14ac:dyDescent="0.25">
      <c r="U108">
        <v>3</v>
      </c>
      <c r="V108">
        <v>8</v>
      </c>
      <c r="W108">
        <v>19</v>
      </c>
    </row>
    <row r="109" spans="1:23" x14ac:dyDescent="0.25">
      <c r="W109">
        <v>14</v>
      </c>
    </row>
    <row r="110" spans="1:23" x14ac:dyDescent="0.25">
      <c r="W110">
        <v>3</v>
      </c>
    </row>
    <row r="112" spans="1:23" x14ac:dyDescent="0.25">
      <c r="W112">
        <v>17</v>
      </c>
    </row>
  </sheetData>
  <phoneticPr fontId="13" type="noConversion"/>
  <pageMargins left="0.75" right="0.75" top="1" bottom="1" header="0.5" footer="0.5"/>
  <pageSetup orientation="portrait" horizontalDpi="0" verticalDpi="0" r:id="rId1"/>
  <headerFooter alignWithMargins="0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="85" workbookViewId="0">
      <pane xSplit="2" ySplit="1" topLeftCell="C19" activePane="bottomRight" state="frozen"/>
      <selection pane="topRight" activeCell="C1" sqref="C1"/>
      <selection pane="bottomLeft" activeCell="A2" sqref="A2"/>
      <selection pane="bottomRight" activeCell="M56" sqref="M56"/>
    </sheetView>
  </sheetViews>
  <sheetFormatPr defaultColWidth="11" defaultRowHeight="15.75" x14ac:dyDescent="0.25"/>
  <cols>
    <col min="1" max="1" width="7.5" customWidth="1"/>
    <col min="2" max="2" width="22.625" customWidth="1"/>
    <col min="3" max="3" width="7.625" style="8" customWidth="1"/>
    <col min="4" max="10" width="7.625" style="1" customWidth="1"/>
    <col min="11" max="11" width="6.625" style="1" customWidth="1"/>
    <col min="12" max="12" width="38.625" customWidth="1"/>
  </cols>
  <sheetData>
    <row r="1" spans="1:12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Soup</v>
      </c>
      <c r="E1" s="3" t="str">
        <f>abbreviations!A35</f>
        <v>Bed</v>
      </c>
      <c r="F1" s="3" t="s">
        <v>171</v>
      </c>
      <c r="G1" s="3" t="str">
        <f>abbreviations!A37</f>
        <v>Luti</v>
      </c>
      <c r="H1" s="3" t="str">
        <f>abbreviations!A38</f>
        <v>NH10</v>
      </c>
      <c r="I1" s="16" t="str">
        <f>abbreviations!A39</f>
        <v>MD</v>
      </c>
      <c r="J1" s="3" t="str">
        <f>abbreviations!A40</f>
        <v>WMHM</v>
      </c>
      <c r="K1" s="3">
        <f>abbreviations!A32</f>
        <v>2015</v>
      </c>
      <c r="L1" s="20" t="s">
        <v>60</v>
      </c>
    </row>
    <row r="2" spans="1:12" x14ac:dyDescent="0.25">
      <c r="A2" t="s">
        <v>54</v>
      </c>
      <c r="I2" s="8"/>
      <c r="K2" s="1">
        <f>SUM(C2:J2)</f>
        <v>0</v>
      </c>
      <c r="L2" s="35" t="str">
        <f>IF(K2=0," - ",IF(K2=abbreviations!C$19,"1st in division"," - "))</f>
        <v xml:space="preserve"> - </v>
      </c>
    </row>
    <row r="3" spans="1:12" x14ac:dyDescent="0.25">
      <c r="A3" t="s">
        <v>54</v>
      </c>
      <c r="I3" s="8"/>
      <c r="K3" s="1">
        <f>SUM(C3:J3)</f>
        <v>0</v>
      </c>
      <c r="L3" s="35" t="str">
        <f>IF(K3=0," - ",IF(K3=abbreviations!C$19,"1st in division"," - "))</f>
        <v xml:space="preserve"> - </v>
      </c>
    </row>
    <row r="4" spans="1:12" x14ac:dyDescent="0.25">
      <c r="A4" t="s">
        <v>54</v>
      </c>
      <c r="I4" s="8"/>
      <c r="K4" s="1">
        <f>SUM(C4:J4)</f>
        <v>0</v>
      </c>
      <c r="L4" s="35" t="str">
        <f>IF(K4=0," - ",IF(K4=abbreviations!C$19,"1st in division"," - "))</f>
        <v xml:space="preserve"> - </v>
      </c>
    </row>
    <row r="5" spans="1:12" ht="6" customHeight="1" x14ac:dyDescent="0.25">
      <c r="I5" s="8"/>
    </row>
    <row r="6" spans="1:12" ht="16.5" thickBot="1" x14ac:dyDescent="0.3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6">
        <f>SUM(E$2:E5)</f>
        <v>0</v>
      </c>
      <c r="F6" s="6">
        <f>SUM(F$2:F5)</f>
        <v>0</v>
      </c>
      <c r="G6" s="6">
        <f>SUM(G$2:G5)</f>
        <v>0</v>
      </c>
      <c r="H6" s="6">
        <f>SUM(H$2:H5)</f>
        <v>0</v>
      </c>
      <c r="I6" s="9">
        <f>SUM(I$2:I5)</f>
        <v>0</v>
      </c>
      <c r="J6" s="6">
        <f>SUM(J$2:J5)</f>
        <v>0</v>
      </c>
      <c r="K6" s="6">
        <f>SUM(K$2:K5)</f>
        <v>0</v>
      </c>
      <c r="L6" s="28" t="str">
        <f>IF(SUM(C6:J6)=K6," ","error:  column and row totals unequal")</f>
        <v xml:space="preserve"> </v>
      </c>
    </row>
    <row r="7" spans="1:12" x14ac:dyDescent="0.25">
      <c r="A7" t="s">
        <v>55</v>
      </c>
      <c r="I7" s="8"/>
      <c r="K7" s="1">
        <f>SUM(C7:J7)</f>
        <v>0</v>
      </c>
      <c r="L7" s="35" t="str">
        <f>IF(K7=0," - ",IF(K7=abbreviations!C$20,"1st in division"," - "))</f>
        <v xml:space="preserve"> - </v>
      </c>
    </row>
    <row r="8" spans="1:12" x14ac:dyDescent="0.25">
      <c r="A8" t="s">
        <v>55</v>
      </c>
      <c r="I8" s="8"/>
      <c r="K8" s="1">
        <f>SUM(C8:J8)</f>
        <v>0</v>
      </c>
      <c r="L8" s="35" t="str">
        <f>IF(K8=0," - ",IF(K8=abbreviations!C$20,"1st in division"," - "))</f>
        <v xml:space="preserve"> - </v>
      </c>
    </row>
    <row r="9" spans="1:12" x14ac:dyDescent="0.25">
      <c r="A9" t="s">
        <v>55</v>
      </c>
      <c r="I9" s="8"/>
      <c r="K9" s="1">
        <f>SUM(C9:J9)</f>
        <v>0</v>
      </c>
      <c r="L9" s="35" t="str">
        <f>IF(K9=0," - ",IF(K9=abbreviations!C$20,"1st in division"," - "))</f>
        <v xml:space="preserve"> - </v>
      </c>
    </row>
    <row r="10" spans="1:12" ht="6" customHeight="1" x14ac:dyDescent="0.25">
      <c r="I10" s="8"/>
      <c r="L10" s="13"/>
    </row>
    <row r="11" spans="1:12" ht="16.5" thickBot="1" x14ac:dyDescent="0.3">
      <c r="A11" s="4" t="s">
        <v>55</v>
      </c>
      <c r="B11" s="5" t="s">
        <v>2</v>
      </c>
      <c r="C11" s="9">
        <f>SUM(C$7:C10)</f>
        <v>0</v>
      </c>
      <c r="D11" s="6">
        <f>SUM(D$7:D10)</f>
        <v>0</v>
      </c>
      <c r="E11" s="6">
        <f>SUM(E$7:E10)</f>
        <v>0</v>
      </c>
      <c r="F11" s="6">
        <f>SUM(F$7:F10)</f>
        <v>0</v>
      </c>
      <c r="G11" s="6">
        <f>SUM(G$7:G10)</f>
        <v>0</v>
      </c>
      <c r="H11" s="6">
        <f>SUM(H$7:H10)</f>
        <v>0</v>
      </c>
      <c r="I11" s="6">
        <f>SUM(I$7:I10)</f>
        <v>0</v>
      </c>
      <c r="J11" s="6">
        <f>SUM(J$7:J10)</f>
        <v>0</v>
      </c>
      <c r="K11" s="6">
        <f>SUM(K$7:K10)</f>
        <v>0</v>
      </c>
      <c r="L11" s="28" t="str">
        <f>IF(SUM(C11:J11)=K11," ","error:  column and row totals unequal")</f>
        <v xml:space="preserve"> </v>
      </c>
    </row>
    <row r="12" spans="1:12" x14ac:dyDescent="0.25">
      <c r="A12" t="s">
        <v>3</v>
      </c>
      <c r="B12" s="43" t="s">
        <v>2311</v>
      </c>
      <c r="I12" s="8"/>
      <c r="J12" s="1">
        <v>10</v>
      </c>
      <c r="K12" s="1">
        <f>SUM(C12:J12)</f>
        <v>10</v>
      </c>
      <c r="L12" s="35" t="str">
        <f>IF(K12=0," - ",IF(K12=abbreviations!C$21,"1st in division"," - "))</f>
        <v xml:space="preserve"> - </v>
      </c>
    </row>
    <row r="13" spans="1:12" x14ac:dyDescent="0.25">
      <c r="A13" t="s">
        <v>3</v>
      </c>
      <c r="I13" s="8"/>
      <c r="K13" s="1">
        <f>SUM(C13:J13)</f>
        <v>0</v>
      </c>
      <c r="L13" s="35" t="str">
        <f>IF(K13=0," - ",IF(K13=abbreviations!C$21,"1st in division"," - "))</f>
        <v xml:space="preserve"> - </v>
      </c>
    </row>
    <row r="14" spans="1:12" x14ac:dyDescent="0.25">
      <c r="A14" t="s">
        <v>3</v>
      </c>
      <c r="I14" s="8"/>
      <c r="K14" s="1">
        <f>SUM(C14:J14)</f>
        <v>0</v>
      </c>
      <c r="L14" s="35" t="str">
        <f>IF(K14=0," - ",IF(K14=abbreviations!C$21,"1st in division"," - "))</f>
        <v xml:space="preserve"> - </v>
      </c>
    </row>
    <row r="15" spans="1:12" ht="6" customHeight="1" x14ac:dyDescent="0.25">
      <c r="I15" s="8"/>
    </row>
    <row r="16" spans="1:12" ht="16.5" thickBot="1" x14ac:dyDescent="0.3">
      <c r="A16" s="4" t="s">
        <v>3</v>
      </c>
      <c r="B16" s="5" t="s">
        <v>2</v>
      </c>
      <c r="C16" s="9">
        <f>SUM(C$12:C15)</f>
        <v>0</v>
      </c>
      <c r="D16" s="6">
        <f>SUM(D$12:D15)</f>
        <v>0</v>
      </c>
      <c r="E16" s="6">
        <f>SUM(E$12:E15)</f>
        <v>0</v>
      </c>
      <c r="F16" s="6">
        <f>SUM(F$12:F15)</f>
        <v>0</v>
      </c>
      <c r="G16" s="6">
        <f>SUM(G$12:G15)</f>
        <v>0</v>
      </c>
      <c r="H16" s="6">
        <f>SUM(H$12:H15)</f>
        <v>0</v>
      </c>
      <c r="I16" s="9">
        <f>SUM(I$12:I15)</f>
        <v>0</v>
      </c>
      <c r="J16" s="6">
        <f>SUM(J$12:J15)</f>
        <v>10</v>
      </c>
      <c r="K16" s="6">
        <f>SUM(K$12:K15)</f>
        <v>10</v>
      </c>
      <c r="L16" s="28" t="str">
        <f>IF(SUM(C16:J16)=K16," ","error:  column and row totals unequal")</f>
        <v xml:space="preserve"> </v>
      </c>
    </row>
    <row r="17" spans="1:12" x14ac:dyDescent="0.25">
      <c r="A17" t="s">
        <v>4</v>
      </c>
      <c r="B17" s="43"/>
      <c r="I17" s="8"/>
      <c r="K17" s="1">
        <f>SUM(C17:J17)</f>
        <v>0</v>
      </c>
      <c r="L17" s="35" t="str">
        <f>IF(K17=0," - ",IF(K17=abbreviations!C$22,"1st in division"," - "))</f>
        <v xml:space="preserve"> - </v>
      </c>
    </row>
    <row r="18" spans="1:12" x14ac:dyDescent="0.25">
      <c r="A18" t="s">
        <v>4</v>
      </c>
      <c r="I18" s="8"/>
      <c r="K18" s="1">
        <f>SUM(C18:J18)</f>
        <v>0</v>
      </c>
      <c r="L18" s="35" t="str">
        <f>IF(K18=0," - ",IF(K18=abbreviations!C$22,"1st in division"," - "))</f>
        <v xml:space="preserve"> - </v>
      </c>
    </row>
    <row r="19" spans="1:12" x14ac:dyDescent="0.25">
      <c r="A19" t="s">
        <v>4</v>
      </c>
      <c r="I19" s="8"/>
      <c r="K19" s="1">
        <f>SUM(C19:J19)</f>
        <v>0</v>
      </c>
      <c r="L19" s="35" t="str">
        <f>IF(K19=0," - ",IF(K19=abbreviations!C$22,"1st in division"," - "))</f>
        <v xml:space="preserve"> - </v>
      </c>
    </row>
    <row r="20" spans="1:12" x14ac:dyDescent="0.25">
      <c r="A20" t="s">
        <v>4</v>
      </c>
      <c r="I20" s="8"/>
      <c r="K20" s="1">
        <f>SUM(C20:J20)</f>
        <v>0</v>
      </c>
      <c r="L20" s="35" t="str">
        <f>IF(K20=0," - ",IF(K20=abbreviations!C$22,"1st in division"," - "))</f>
        <v xml:space="preserve"> - </v>
      </c>
    </row>
    <row r="21" spans="1:12" ht="6" customHeight="1" x14ac:dyDescent="0.25">
      <c r="I21" s="8"/>
    </row>
    <row r="22" spans="1:12" ht="16.5" thickBot="1" x14ac:dyDescent="0.3">
      <c r="A22" s="4" t="s">
        <v>4</v>
      </c>
      <c r="B22" s="5" t="s">
        <v>2</v>
      </c>
      <c r="C22" s="9">
        <f>SUM(C$17:C21)</f>
        <v>0</v>
      </c>
      <c r="D22" s="6">
        <f>SUM(D$17:D21)</f>
        <v>0</v>
      </c>
      <c r="E22" s="6">
        <f>SUM(E$17:E21)</f>
        <v>0</v>
      </c>
      <c r="F22" s="6">
        <f>SUM(F$17:F21)</f>
        <v>0</v>
      </c>
      <c r="G22" s="6">
        <f>SUM(G$17:G21)</f>
        <v>0</v>
      </c>
      <c r="H22" s="6">
        <f>SUM(H$17:H21)</f>
        <v>0</v>
      </c>
      <c r="I22" s="9">
        <f>SUM(I$17:I21)</f>
        <v>0</v>
      </c>
      <c r="J22" s="6">
        <f>SUM(J$17:J21)</f>
        <v>0</v>
      </c>
      <c r="K22" s="6">
        <f>SUM(K$17:K21)</f>
        <v>0</v>
      </c>
      <c r="L22" s="28" t="str">
        <f>IF(SUM(C22:J22)=K22," ","error:  column and row totals unequal")</f>
        <v xml:space="preserve"> </v>
      </c>
    </row>
    <row r="23" spans="1:12" x14ac:dyDescent="0.25">
      <c r="A23" t="s">
        <v>5</v>
      </c>
      <c r="B23" s="43"/>
      <c r="I23" s="8"/>
      <c r="K23" s="1">
        <f>SUM(C23:J23)</f>
        <v>0</v>
      </c>
      <c r="L23" s="35" t="str">
        <f>IF(K23=0," - ",IF(K23=abbreviations!C$23,"1st in division"," - "))</f>
        <v xml:space="preserve"> - </v>
      </c>
    </row>
    <row r="24" spans="1:12" x14ac:dyDescent="0.25">
      <c r="A24" t="s">
        <v>5</v>
      </c>
      <c r="I24" s="8"/>
      <c r="K24" s="1">
        <f>SUM(C24:J24)</f>
        <v>0</v>
      </c>
      <c r="L24" s="35" t="str">
        <f>IF(K24=0," - ",IF(K24=abbreviations!C$23,"1st in division"," - "))</f>
        <v xml:space="preserve"> - </v>
      </c>
    </row>
    <row r="25" spans="1:12" x14ac:dyDescent="0.25">
      <c r="A25" t="s">
        <v>5</v>
      </c>
      <c r="I25" s="8"/>
      <c r="K25" s="1">
        <f>SUM(C25:J25)</f>
        <v>0</v>
      </c>
      <c r="L25" s="35" t="str">
        <f>IF(K25=0," - ",IF(K25=abbreviations!C$23,"1st in division"," - "))</f>
        <v xml:space="preserve"> - </v>
      </c>
    </row>
    <row r="26" spans="1:12" ht="6" customHeight="1" x14ac:dyDescent="0.25">
      <c r="I26" s="8"/>
    </row>
    <row r="27" spans="1:12" ht="16.5" thickBot="1" x14ac:dyDescent="0.3">
      <c r="A27" s="4" t="s">
        <v>5</v>
      </c>
      <c r="B27" s="5" t="s">
        <v>2</v>
      </c>
      <c r="C27" s="9">
        <f>SUM(C$23:C26)</f>
        <v>0</v>
      </c>
      <c r="D27" s="6">
        <f>SUM(D$23:D26)</f>
        <v>0</v>
      </c>
      <c r="E27" s="6">
        <f>SUM(E$23:E26)</f>
        <v>0</v>
      </c>
      <c r="F27" s="6">
        <f>SUM(F$23:F26)</f>
        <v>0</v>
      </c>
      <c r="G27" s="6">
        <f>SUM(G$23:G26)</f>
        <v>0</v>
      </c>
      <c r="H27" s="6">
        <f>SUM(H$23:H26)</f>
        <v>0</v>
      </c>
      <c r="I27" s="9">
        <f>SUM(I$23:I26)</f>
        <v>0</v>
      </c>
      <c r="J27" s="6">
        <f>SUM(J$23:J26)</f>
        <v>0</v>
      </c>
      <c r="K27" s="6">
        <f>SUM(K$23:K26)</f>
        <v>0</v>
      </c>
      <c r="L27" s="28" t="str">
        <f>IF(SUM(C27:J27)=K27," ","error:  column and row totals unequal")</f>
        <v xml:space="preserve"> </v>
      </c>
    </row>
    <row r="28" spans="1:12" x14ac:dyDescent="0.25">
      <c r="A28" t="s">
        <v>6</v>
      </c>
      <c r="B28" s="43" t="s">
        <v>2465</v>
      </c>
      <c r="I28" s="8"/>
      <c r="J28" s="1">
        <v>4</v>
      </c>
      <c r="K28" s="1">
        <f>SUM(C28:J28)</f>
        <v>4</v>
      </c>
      <c r="L28" s="35" t="str">
        <f>IF(K28=0," - ",IF(K28=abbreviations!C$24,"1st in division"," - "))</f>
        <v xml:space="preserve"> - </v>
      </c>
    </row>
    <row r="29" spans="1:12" x14ac:dyDescent="0.25">
      <c r="A29" t="s">
        <v>6</v>
      </c>
      <c r="I29" s="8"/>
      <c r="K29" s="1">
        <f>SUM(C29:J29)</f>
        <v>0</v>
      </c>
      <c r="L29" s="35" t="str">
        <f>IF(K29=0," - ",IF(K29=abbreviations!C$24,"1st in division"," - "))</f>
        <v xml:space="preserve"> - </v>
      </c>
    </row>
    <row r="30" spans="1:12" x14ac:dyDescent="0.25">
      <c r="A30" t="s">
        <v>6</v>
      </c>
      <c r="I30" s="8"/>
      <c r="K30" s="1">
        <f>SUM(C30:J30)</f>
        <v>0</v>
      </c>
      <c r="L30" s="35" t="str">
        <f>IF(K30=0," - ",IF(K30=abbreviations!C$24,"1st in division"," - "))</f>
        <v xml:space="preserve"> - </v>
      </c>
    </row>
    <row r="31" spans="1:12" x14ac:dyDescent="0.25">
      <c r="A31" t="s">
        <v>6</v>
      </c>
      <c r="I31" s="8"/>
      <c r="K31" s="1">
        <f>SUM(C31:J31)</f>
        <v>0</v>
      </c>
      <c r="L31" s="35" t="str">
        <f>IF(K31=0," - ",IF(K31=abbreviations!C$24,"1st in division"," - "))</f>
        <v xml:space="preserve"> - </v>
      </c>
    </row>
    <row r="32" spans="1:12" ht="6" customHeight="1" x14ac:dyDescent="0.25">
      <c r="I32" s="8"/>
    </row>
    <row r="33" spans="1:12" ht="16.5" thickBot="1" x14ac:dyDescent="0.3">
      <c r="A33" s="4" t="s">
        <v>6</v>
      </c>
      <c r="B33" s="5" t="s">
        <v>2</v>
      </c>
      <c r="C33" s="9">
        <f>SUM(C$28:C32)</f>
        <v>0</v>
      </c>
      <c r="D33" s="6">
        <f>SUM(D$28:D32)</f>
        <v>0</v>
      </c>
      <c r="E33" s="6">
        <f>SUM(E$28:E32)</f>
        <v>0</v>
      </c>
      <c r="F33" s="6">
        <f>SUM(F$28:F32)</f>
        <v>0</v>
      </c>
      <c r="G33" s="6">
        <f>SUM(G$28:G32)</f>
        <v>0</v>
      </c>
      <c r="H33" s="6">
        <f>SUM(H$28:H32)</f>
        <v>0</v>
      </c>
      <c r="I33" s="9">
        <f>SUM(I$28:I32)</f>
        <v>0</v>
      </c>
      <c r="J33" s="6">
        <f>SUM(J$28:J32)</f>
        <v>4</v>
      </c>
      <c r="K33" s="6">
        <f>SUM(K$28:K32)</f>
        <v>4</v>
      </c>
      <c r="L33" s="28" t="str">
        <f>IF(SUM(C33:J33)=K33," ","error:  column and row totals unequal")</f>
        <v xml:space="preserve"> </v>
      </c>
    </row>
    <row r="34" spans="1:12" x14ac:dyDescent="0.25">
      <c r="A34" s="31" t="s">
        <v>53</v>
      </c>
      <c r="B34" t="s">
        <v>2450</v>
      </c>
      <c r="I34" s="8"/>
      <c r="J34" s="1">
        <v>4</v>
      </c>
      <c r="K34" s="1">
        <f>SUM(C34:J34)</f>
        <v>4</v>
      </c>
      <c r="L34" s="35" t="str">
        <f>IF(K34=0," - ",IF(K34=abbreviations!C$25,"1st in division"," - "))</f>
        <v xml:space="preserve"> - </v>
      </c>
    </row>
    <row r="35" spans="1:12" x14ac:dyDescent="0.25">
      <c r="A35" t="s">
        <v>53</v>
      </c>
      <c r="I35" s="8"/>
      <c r="K35" s="1">
        <f>SUM(C35:J35)</f>
        <v>0</v>
      </c>
      <c r="L35" s="35" t="str">
        <f>IF(K35=0," - ",IF(K35=abbreviations!C$25,"1st in division"," - "))</f>
        <v xml:space="preserve"> - </v>
      </c>
    </row>
    <row r="36" spans="1:12" x14ac:dyDescent="0.25">
      <c r="A36" t="s">
        <v>53</v>
      </c>
      <c r="I36" s="8"/>
      <c r="K36" s="1">
        <f>SUM(C36:J36)</f>
        <v>0</v>
      </c>
      <c r="L36" s="35" t="str">
        <f>IF(K36=0," - ",IF(K36=abbreviations!C$25,"1st in division"," - "))</f>
        <v xml:space="preserve"> - </v>
      </c>
    </row>
    <row r="37" spans="1:12" ht="6" customHeight="1" x14ac:dyDescent="0.25">
      <c r="I37" s="8"/>
    </row>
    <row r="38" spans="1:12" ht="16.5" thickBot="1" x14ac:dyDescent="0.3">
      <c r="A38" s="4" t="s">
        <v>53</v>
      </c>
      <c r="B38" s="5" t="s">
        <v>2</v>
      </c>
      <c r="C38" s="9">
        <f>SUM(C$34:C37)</f>
        <v>0</v>
      </c>
      <c r="D38" s="6">
        <f>SUM(D$34:D37)</f>
        <v>0</v>
      </c>
      <c r="E38" s="6">
        <f>SUM(E$34:E37)</f>
        <v>0</v>
      </c>
      <c r="F38" s="6">
        <v>0</v>
      </c>
      <c r="G38" s="6">
        <f>SUM(G$34:G37)</f>
        <v>0</v>
      </c>
      <c r="H38" s="6">
        <f>SUM(H$34:H37)</f>
        <v>0</v>
      </c>
      <c r="I38" s="9">
        <f>SUM(I$34:I37)</f>
        <v>0</v>
      </c>
      <c r="J38" s="6">
        <f>SUM(J$34:J37)</f>
        <v>4</v>
      </c>
      <c r="K38" s="6">
        <f>SUM(K$34:K37)</f>
        <v>4</v>
      </c>
      <c r="L38" s="28" t="str">
        <f>IF(SUM(C38:J38)=K38," ","error:  column and row totals unequal")</f>
        <v xml:space="preserve"> </v>
      </c>
    </row>
    <row r="39" spans="1:12" x14ac:dyDescent="0.25">
      <c r="A39" s="7" t="s">
        <v>57</v>
      </c>
      <c r="B39" s="34" t="s">
        <v>2392</v>
      </c>
      <c r="C39" s="29"/>
      <c r="D39" s="18"/>
      <c r="E39" s="18"/>
      <c r="F39" s="18"/>
      <c r="G39" s="18"/>
      <c r="H39" s="18"/>
      <c r="I39" s="29"/>
      <c r="J39" s="18">
        <v>4</v>
      </c>
      <c r="K39" s="1">
        <v>4</v>
      </c>
      <c r="L39" s="35" t="str">
        <f>IF(K39=0," - ",IF(K39=abbreviations!C$26,"1st in division"," - "))</f>
        <v xml:space="preserve"> - </v>
      </c>
    </row>
    <row r="40" spans="1:12" x14ac:dyDescent="0.25">
      <c r="A40" s="7" t="s">
        <v>57</v>
      </c>
      <c r="B40" s="34" t="s">
        <v>2331</v>
      </c>
      <c r="C40" s="29"/>
      <c r="D40" s="18"/>
      <c r="E40" s="18"/>
      <c r="F40" s="18"/>
      <c r="G40" s="18"/>
      <c r="H40" s="18"/>
      <c r="I40" s="29"/>
      <c r="J40" s="18">
        <v>10</v>
      </c>
      <c r="K40" s="1">
        <v>10</v>
      </c>
      <c r="L40" s="35" t="str">
        <f>IF(K40=0," - ",IF(K40=abbreviations!C$26,"1st in division"," - "))</f>
        <v xml:space="preserve"> - </v>
      </c>
    </row>
    <row r="41" spans="1:12" x14ac:dyDescent="0.25">
      <c r="A41" s="7" t="s">
        <v>57</v>
      </c>
      <c r="B41" s="34" t="s">
        <v>2356</v>
      </c>
      <c r="C41" s="29"/>
      <c r="D41" s="18"/>
      <c r="E41" s="18"/>
      <c r="F41" s="18"/>
      <c r="G41" s="18"/>
      <c r="H41" s="18"/>
      <c r="I41" s="29"/>
      <c r="J41" s="18">
        <v>9</v>
      </c>
      <c r="K41" s="1">
        <v>9</v>
      </c>
      <c r="L41" s="35" t="str">
        <f>IF(K41=0," - ",IF(K41=abbreviations!C$26,"1st in division"," - "))</f>
        <v xml:space="preserve"> - </v>
      </c>
    </row>
    <row r="42" spans="1:12" ht="6" customHeight="1" x14ac:dyDescent="0.25">
      <c r="A42" s="31"/>
      <c r="B42" s="34"/>
      <c r="C42" s="29"/>
      <c r="D42" s="18"/>
      <c r="E42" s="18"/>
      <c r="F42" s="18"/>
      <c r="G42" s="18"/>
      <c r="H42" s="18"/>
      <c r="I42" s="29"/>
      <c r="J42" s="18"/>
      <c r="K42" s="18"/>
      <c r="L42" s="13"/>
    </row>
    <row r="43" spans="1:12" ht="16.5" thickBot="1" x14ac:dyDescent="0.3">
      <c r="A43" s="26" t="s">
        <v>57</v>
      </c>
      <c r="B43" s="5" t="s">
        <v>2</v>
      </c>
      <c r="C43" s="9">
        <f>SUM(C$39:C42)</f>
        <v>0</v>
      </c>
      <c r="D43" s="6">
        <f>SUM(D$39:D42)</f>
        <v>0</v>
      </c>
      <c r="E43" s="6">
        <f>SUM(E$39:E42)</f>
        <v>0</v>
      </c>
      <c r="F43" s="6">
        <v>0</v>
      </c>
      <c r="G43" s="6">
        <f>SUM(G$39:G42)</f>
        <v>0</v>
      </c>
      <c r="H43" s="6">
        <f>SUM(H$39:H42)</f>
        <v>0</v>
      </c>
      <c r="I43" s="6">
        <f>SUM(I$39:I42)</f>
        <v>0</v>
      </c>
      <c r="J43" s="6">
        <f>SUM(J$39:J42)</f>
        <v>23</v>
      </c>
      <c r="K43" s="6">
        <f>SUM(K$39:K42)</f>
        <v>23</v>
      </c>
      <c r="L43" s="28" t="str">
        <f>IF(SUM(C43:J43)=K43," ","error:  column and row totals unequal")</f>
        <v xml:space="preserve"> </v>
      </c>
    </row>
    <row r="44" spans="1:12" x14ac:dyDescent="0.25">
      <c r="A44" t="s">
        <v>7</v>
      </c>
      <c r="B44" t="s">
        <v>319</v>
      </c>
      <c r="D44" s="1">
        <v>1</v>
      </c>
      <c r="I44" s="8">
        <v>1</v>
      </c>
      <c r="K44" s="1">
        <v>2</v>
      </c>
      <c r="L44" s="35" t="str">
        <f>IF(K44=0," - ",IF(K44=abbreviations!C$27,"1st in division"," - "))</f>
        <v xml:space="preserve"> - </v>
      </c>
    </row>
    <row r="45" spans="1:12" x14ac:dyDescent="0.25">
      <c r="A45" t="s">
        <v>7</v>
      </c>
      <c r="B45" t="s">
        <v>2364</v>
      </c>
      <c r="I45" s="8"/>
      <c r="J45" s="1">
        <v>6</v>
      </c>
      <c r="K45" s="1">
        <v>6</v>
      </c>
      <c r="L45" s="35" t="str">
        <f>IF(K45=0," - ",IF(K45=abbreviations!C$27,"1st in division"," - "))</f>
        <v xml:space="preserve"> - </v>
      </c>
    </row>
    <row r="46" spans="1:12" x14ac:dyDescent="0.25">
      <c r="A46" t="s">
        <v>7</v>
      </c>
      <c r="B46" t="s">
        <v>2369</v>
      </c>
      <c r="I46" s="8"/>
      <c r="J46" s="1">
        <v>5</v>
      </c>
      <c r="K46" s="1">
        <v>5</v>
      </c>
      <c r="L46" s="35" t="str">
        <f>IF(K46=0," - ",IF(K46=abbreviations!C$27,"1st in division"," - "))</f>
        <v xml:space="preserve"> - </v>
      </c>
    </row>
    <row r="47" spans="1:12" x14ac:dyDescent="0.25">
      <c r="A47" t="s">
        <v>7</v>
      </c>
      <c r="I47" s="8"/>
      <c r="K47" s="1">
        <f>SUM(C47:J47)</f>
        <v>0</v>
      </c>
      <c r="L47" s="35" t="str">
        <f>IF(K47=0," - ",IF(K47=abbreviations!C$27,"1st in division"," - "))</f>
        <v xml:space="preserve"> - </v>
      </c>
    </row>
    <row r="48" spans="1:12" ht="6" customHeight="1" x14ac:dyDescent="0.25">
      <c r="I48" s="8"/>
    </row>
    <row r="49" spans="1:12" ht="16.5" thickBot="1" x14ac:dyDescent="0.3">
      <c r="A49" s="4" t="s">
        <v>7</v>
      </c>
      <c r="B49" s="5" t="s">
        <v>2</v>
      </c>
      <c r="C49" s="9">
        <f>SUM(C$44:C48)</f>
        <v>0</v>
      </c>
      <c r="D49" s="6">
        <f>SUM(D$44:D48)</f>
        <v>1</v>
      </c>
      <c r="E49" s="6">
        <f>SUM(E$44:E48)</f>
        <v>0</v>
      </c>
      <c r="F49" s="6">
        <f>SUM(F$44:F48)</f>
        <v>0</v>
      </c>
      <c r="G49" s="6">
        <f>SUM(G$44:G48)</f>
        <v>0</v>
      </c>
      <c r="H49" s="6">
        <f>SUM(H$44:H48)</f>
        <v>0</v>
      </c>
      <c r="I49" s="9">
        <f>SUM(I$44:I48)</f>
        <v>1</v>
      </c>
      <c r="J49" s="6">
        <f>SUM(J$44:J48)</f>
        <v>11</v>
      </c>
      <c r="K49" s="6">
        <f>SUM(K$44:K48)</f>
        <v>13</v>
      </c>
      <c r="L49" s="28" t="str">
        <f>IF(SUM(C49:J49)=K49," ","error:  column and row totals unequal")</f>
        <v xml:space="preserve"> </v>
      </c>
    </row>
    <row r="50" spans="1:12" x14ac:dyDescent="0.25">
      <c r="A50" t="s">
        <v>8</v>
      </c>
      <c r="B50" t="s">
        <v>2349</v>
      </c>
      <c r="I50" s="8"/>
      <c r="J50" s="1">
        <v>9</v>
      </c>
      <c r="K50" s="1">
        <v>9</v>
      </c>
      <c r="L50" s="35" t="str">
        <f>IF(K50=0," -",IF(K50=abbreviations!C$28,"1st in division"," - "))</f>
        <v xml:space="preserve"> - </v>
      </c>
    </row>
    <row r="51" spans="1:12" x14ac:dyDescent="0.25">
      <c r="A51" t="s">
        <v>8</v>
      </c>
      <c r="B51" t="s">
        <v>2423</v>
      </c>
      <c r="I51" s="8"/>
      <c r="J51" s="1">
        <v>3</v>
      </c>
      <c r="K51" s="1">
        <v>3</v>
      </c>
      <c r="L51" s="35" t="str">
        <f>IF(K51=0," -",IF(K51=abbreviations!C$28,"1st in division"," - "))</f>
        <v xml:space="preserve"> - </v>
      </c>
    </row>
    <row r="52" spans="1:12" x14ac:dyDescent="0.25">
      <c r="A52" t="s">
        <v>8</v>
      </c>
      <c r="B52" t="s">
        <v>2429</v>
      </c>
      <c r="I52" s="8"/>
      <c r="J52" s="1">
        <v>2</v>
      </c>
      <c r="K52" s="1">
        <v>2</v>
      </c>
      <c r="L52" s="35" t="str">
        <f>IF(K52=0," -",IF(K52=abbreviations!C$28,"1st in division"," - "))</f>
        <v xml:space="preserve"> - </v>
      </c>
    </row>
    <row r="53" spans="1:12" ht="6" customHeight="1" x14ac:dyDescent="0.25">
      <c r="I53" s="8"/>
    </row>
    <row r="54" spans="1:12" ht="16.5" thickBot="1" x14ac:dyDescent="0.3">
      <c r="A54" s="4" t="s">
        <v>8</v>
      </c>
      <c r="B54" s="5" t="s">
        <v>2</v>
      </c>
      <c r="C54" s="9">
        <f>SUM(C$50:C53)</f>
        <v>0</v>
      </c>
      <c r="D54" s="6">
        <f>SUM(D$50:D53)</f>
        <v>0</v>
      </c>
      <c r="E54" s="6">
        <f>SUM(E$50:E53)</f>
        <v>0</v>
      </c>
      <c r="F54" s="6">
        <f>SUM(F$50:F53)</f>
        <v>0</v>
      </c>
      <c r="G54" s="6">
        <f>SUM(G$50:G53)</f>
        <v>0</v>
      </c>
      <c r="H54" s="6">
        <f>SUM(H$50:H53)</f>
        <v>0</v>
      </c>
      <c r="I54" s="9">
        <f>SUM(I$50:I53)</f>
        <v>0</v>
      </c>
      <c r="J54" s="6">
        <f>SUM(J$50:J53)</f>
        <v>14</v>
      </c>
      <c r="K54" s="6">
        <f>SUM(K$50:K53)</f>
        <v>14</v>
      </c>
      <c r="L54" s="28" t="str">
        <f>IF(SUM(C54:J54)=K54," ","error:  column and row totals unequal")</f>
        <v xml:space="preserve"> </v>
      </c>
    </row>
    <row r="55" spans="1:12" x14ac:dyDescent="0.25">
      <c r="A55" s="7" t="s">
        <v>47</v>
      </c>
      <c r="B55" t="s">
        <v>2458</v>
      </c>
      <c r="I55" s="8"/>
      <c r="J55" s="1">
        <v>6</v>
      </c>
      <c r="K55" s="1">
        <v>6</v>
      </c>
      <c r="L55" s="35" t="str">
        <f>IF(K55=0," -",IF(K55=abbreviations!C$29,"1st in division"," - "))</f>
        <v xml:space="preserve"> - </v>
      </c>
    </row>
    <row r="56" spans="1:12" ht="15" customHeight="1" x14ac:dyDescent="0.25">
      <c r="A56" s="7" t="s">
        <v>47</v>
      </c>
      <c r="I56" s="8"/>
      <c r="K56" s="1">
        <f>SUM(C56:J56)</f>
        <v>0</v>
      </c>
      <c r="L56" s="35" t="str">
        <f>IF(K56=0," -",IF(K56=abbreviations!C$29,"1st in division"," - "))</f>
        <v xml:space="preserve"> -</v>
      </c>
    </row>
    <row r="57" spans="1:12" x14ac:dyDescent="0.25">
      <c r="A57" s="7" t="s">
        <v>47</v>
      </c>
      <c r="I57" s="8"/>
      <c r="K57" s="1">
        <f>SUM(C57:J57)</f>
        <v>0</v>
      </c>
      <c r="L57" s="35" t="str">
        <f>IF(K57=0," -",IF(K57=abbreviations!C$29,"1st in division"," - "))</f>
        <v xml:space="preserve"> -</v>
      </c>
    </row>
    <row r="58" spans="1:12" ht="6" customHeight="1" x14ac:dyDescent="0.25">
      <c r="I58" s="8"/>
      <c r="L58" s="28"/>
    </row>
    <row r="59" spans="1:12" ht="16.5" thickBot="1" x14ac:dyDescent="0.3">
      <c r="A59" s="26" t="s">
        <v>47</v>
      </c>
      <c r="B59" s="5" t="s">
        <v>2</v>
      </c>
      <c r="C59" s="9">
        <f>SUM(C$55:C58)</f>
        <v>0</v>
      </c>
      <c r="D59" s="6">
        <f>SUM(D$55:D58)</f>
        <v>0</v>
      </c>
      <c r="E59" s="6">
        <f>SUM(E$55:E58)</f>
        <v>0</v>
      </c>
      <c r="F59" s="6">
        <f>SUM(F$55:F58)</f>
        <v>0</v>
      </c>
      <c r="G59" s="6">
        <f>SUM(G$55:G58)</f>
        <v>0</v>
      </c>
      <c r="H59" s="6">
        <f>SUM(H$55:H58)</f>
        <v>0</v>
      </c>
      <c r="I59" s="6">
        <f>SUM(I$55:I58)</f>
        <v>0</v>
      </c>
      <c r="J59" s="6">
        <f>SUM(J$55:J58)</f>
        <v>6</v>
      </c>
      <c r="K59" s="6">
        <f>SUM(K$55:K58)</f>
        <v>6</v>
      </c>
      <c r="L59" s="28" t="str">
        <f>IF(SUM(C59:J59)=K59," ","error:  column and row totals unequal")</f>
        <v xml:space="preserve"> </v>
      </c>
    </row>
    <row r="60" spans="1:12" ht="15.75" customHeight="1" x14ac:dyDescent="0.25">
      <c r="A60" t="s">
        <v>48</v>
      </c>
      <c r="I60" s="8"/>
      <c r="K60" s="1">
        <f>SUM(C60:J60)</f>
        <v>0</v>
      </c>
      <c r="L60" s="35" t="str">
        <f>IF(K60=0," -",IF(K60=abbreviations!C$30,"1st in division"," - "))</f>
        <v xml:space="preserve"> -</v>
      </c>
    </row>
    <row r="61" spans="1:12" ht="15.75" customHeight="1" x14ac:dyDescent="0.25">
      <c r="A61" t="s">
        <v>48</v>
      </c>
      <c r="I61" s="8"/>
      <c r="K61" s="1">
        <f>SUM(C61:J61)</f>
        <v>0</v>
      </c>
      <c r="L61" s="35" t="str">
        <f>IF(K61=0," -",IF(K61=abbreviations!C$30,"1st in division"," - "))</f>
        <v xml:space="preserve"> -</v>
      </c>
    </row>
    <row r="62" spans="1:12" x14ac:dyDescent="0.25">
      <c r="A62" t="s">
        <v>48</v>
      </c>
      <c r="I62" s="8"/>
      <c r="K62" s="1">
        <f>SUM(C62:J62)</f>
        <v>0</v>
      </c>
      <c r="L62" s="35" t="str">
        <f>IF(K62=0," -",IF(K62=abbreviations!C$30,"1st in division"," - "))</f>
        <v xml:space="preserve"> -</v>
      </c>
    </row>
    <row r="63" spans="1:12" ht="6" customHeight="1" x14ac:dyDescent="0.25">
      <c r="I63" s="8"/>
      <c r="L63" s="27"/>
    </row>
    <row r="64" spans="1:12" ht="16.5" thickBot="1" x14ac:dyDescent="0.3">
      <c r="A64" s="4" t="s">
        <v>48</v>
      </c>
      <c r="B64" s="5" t="s">
        <v>2</v>
      </c>
      <c r="C64" s="9">
        <f>SUM(C$60:C63)</f>
        <v>0</v>
      </c>
      <c r="D64" s="6">
        <f>SUM(D$60:D63)</f>
        <v>0</v>
      </c>
      <c r="E64" s="6">
        <f>SUM(E$60:E63)</f>
        <v>0</v>
      </c>
      <c r="F64" s="6">
        <f>SUM(F$60:F63)</f>
        <v>0</v>
      </c>
      <c r="G64" s="6">
        <f>SUM(G$60:G63)</f>
        <v>0</v>
      </c>
      <c r="H64" s="6">
        <f>SUM(H$60:H63)</f>
        <v>0</v>
      </c>
      <c r="I64" s="9">
        <f>SUM(I$60:I63)</f>
        <v>0</v>
      </c>
      <c r="J64" s="6">
        <f>SUM(J$60:J63)</f>
        <v>0</v>
      </c>
      <c r="K64" s="6">
        <f>SUM(K$60:K63)</f>
        <v>0</v>
      </c>
      <c r="L64" s="28" t="str">
        <f>IF(SUM(C64:J64)=K64," ","error:  column and row totals unequal")</f>
        <v xml:space="preserve"> </v>
      </c>
    </row>
    <row r="65" spans="1:12" x14ac:dyDescent="0.25">
      <c r="A65" s="7" t="s">
        <v>9</v>
      </c>
      <c r="C65" s="8">
        <f t="shared" ref="C65:K65" si="0">C6+C11+C16+C22+C27+C33+C38+C43+C49+C54+C59+C64</f>
        <v>0</v>
      </c>
      <c r="D65" s="1">
        <f t="shared" si="0"/>
        <v>1</v>
      </c>
      <c r="E65" s="1">
        <f t="shared" si="0"/>
        <v>0</v>
      </c>
      <c r="F65" s="1">
        <f t="shared" si="0"/>
        <v>0</v>
      </c>
      <c r="G65" s="1">
        <f t="shared" si="0"/>
        <v>0</v>
      </c>
      <c r="H65" s="1">
        <f t="shared" si="0"/>
        <v>0</v>
      </c>
      <c r="I65" s="1">
        <f t="shared" si="0"/>
        <v>1</v>
      </c>
      <c r="J65" s="1">
        <f t="shared" si="0"/>
        <v>72</v>
      </c>
      <c r="K65" s="1">
        <f t="shared" si="0"/>
        <v>74</v>
      </c>
      <c r="L65" s="28" t="str">
        <f>IF(SUM(C65:J65)=K65," ","error:  column and row totals unequal")</f>
        <v xml:space="preserve"> </v>
      </c>
    </row>
  </sheetData>
  <phoneticPr fontId="9" type="noConversion"/>
  <pageMargins left="0.75" right="0.25" top="1" bottom="1" header="0.5" footer="0.5"/>
  <pageSetup fitToHeight="3" orientation="portrait"/>
  <headerFooter alignWithMargins="0">
    <oddHeader>&amp;LWhite Mountain Milers&amp;CN.H. Grand Prix&amp;RPage &amp;P of &amp;N</oddHeader>
  </headerFooter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E43"/>
  <sheetViews>
    <sheetView topLeftCell="A8" workbookViewId="0">
      <selection activeCell="A4" sqref="A4"/>
    </sheetView>
  </sheetViews>
  <sheetFormatPr defaultColWidth="8.875" defaultRowHeight="15.75" x14ac:dyDescent="0.25"/>
  <cols>
    <col min="1" max="1" width="7.875" customWidth="1"/>
    <col min="2" max="2" width="48.875" customWidth="1"/>
    <col min="3" max="3" width="10.375" style="1" customWidth="1"/>
  </cols>
  <sheetData>
    <row r="1" spans="1:2" x14ac:dyDescent="0.25">
      <c r="A1" s="12" t="s">
        <v>46</v>
      </c>
    </row>
    <row r="3" spans="1:2" x14ac:dyDescent="0.25">
      <c r="B3" s="12" t="s">
        <v>18</v>
      </c>
    </row>
    <row r="4" spans="1:2" x14ac:dyDescent="0.25">
      <c r="A4" s="53" t="s">
        <v>189</v>
      </c>
      <c r="B4" s="43" t="s">
        <v>2030</v>
      </c>
    </row>
    <row r="5" spans="1:2" x14ac:dyDescent="0.25">
      <c r="A5" s="54" t="s">
        <v>65</v>
      </c>
      <c r="B5" t="s">
        <v>62</v>
      </c>
    </row>
    <row r="6" spans="1:2" x14ac:dyDescent="0.25">
      <c r="A6" s="11" t="s">
        <v>191</v>
      </c>
      <c r="B6" t="s">
        <v>163</v>
      </c>
    </row>
    <row r="7" spans="1:2" x14ac:dyDescent="0.25">
      <c r="A7" s="11" t="s">
        <v>10</v>
      </c>
      <c r="B7" t="s">
        <v>19</v>
      </c>
    </row>
    <row r="8" spans="1:2" x14ac:dyDescent="0.25">
      <c r="A8" s="11" t="s">
        <v>11</v>
      </c>
      <c r="B8" t="s">
        <v>20</v>
      </c>
    </row>
    <row r="9" spans="1:2" x14ac:dyDescent="0.25">
      <c r="A9" s="11" t="s">
        <v>17</v>
      </c>
      <c r="B9" t="s">
        <v>21</v>
      </c>
    </row>
    <row r="10" spans="1:2" x14ac:dyDescent="0.25">
      <c r="A10" s="11" t="s">
        <v>12</v>
      </c>
      <c r="B10" t="s">
        <v>22</v>
      </c>
    </row>
    <row r="11" spans="1:2" x14ac:dyDescent="0.25">
      <c r="A11" s="11" t="s">
        <v>13</v>
      </c>
      <c r="B11" t="s">
        <v>23</v>
      </c>
    </row>
    <row r="12" spans="1:2" x14ac:dyDescent="0.25">
      <c r="A12" s="11" t="s">
        <v>190</v>
      </c>
      <c r="B12" t="s">
        <v>165</v>
      </c>
    </row>
    <row r="13" spans="1:2" x14ac:dyDescent="0.25">
      <c r="A13" s="11" t="s">
        <v>14</v>
      </c>
      <c r="B13" t="s">
        <v>24</v>
      </c>
    </row>
    <row r="14" spans="1:2" x14ac:dyDescent="0.25">
      <c r="A14" s="11" t="s">
        <v>15</v>
      </c>
      <c r="B14" t="s">
        <v>25</v>
      </c>
    </row>
    <row r="15" spans="1:2" x14ac:dyDescent="0.25">
      <c r="A15" s="11" t="s">
        <v>63</v>
      </c>
      <c r="B15" t="s">
        <v>64</v>
      </c>
    </row>
    <row r="16" spans="1:2" x14ac:dyDescent="0.25">
      <c r="A16" s="11" t="s">
        <v>16</v>
      </c>
      <c r="B16" t="s">
        <v>26</v>
      </c>
    </row>
    <row r="18" spans="1:5" x14ac:dyDescent="0.25">
      <c r="A18" s="13"/>
      <c r="B18" s="12" t="s">
        <v>34</v>
      </c>
      <c r="C18" s="2" t="s">
        <v>59</v>
      </c>
      <c r="D18" s="43"/>
      <c r="E18" s="43"/>
    </row>
    <row r="19" spans="1:5" x14ac:dyDescent="0.25">
      <c r="A19" s="11" t="s">
        <v>54</v>
      </c>
      <c r="B19" t="s">
        <v>51</v>
      </c>
      <c r="C19" s="1">
        <f>MAX('SIX03'!K2:K6,AARC!K2:K2,ACID!J2:J3,CAA!K2:K5,CNE!J2:J5,GCS!K2:K8,GDTC!K2:K7,GSRT!K2:K6,MILL!K2:K6,MRM!J2:J5,RR!J2:J2,UVRC!K2:K11,WMM!K2:K5)</f>
        <v>53</v>
      </c>
    </row>
    <row r="20" spans="1:5" x14ac:dyDescent="0.25">
      <c r="A20" s="11" t="s">
        <v>55</v>
      </c>
      <c r="B20" t="s">
        <v>56</v>
      </c>
      <c r="C20" s="1">
        <f>MAX(AARC!K4:K5,CAA!K7:K12,CNE!J7:J10,GCS!K10:K20,GDTC!K9:K17,GSRT!K8:K11,MRM!J7:J10,RR!J4:J6,UVRC!K13:K20,WMM!K7:K10)</f>
        <v>46</v>
      </c>
    </row>
    <row r="21" spans="1:5" x14ac:dyDescent="0.25">
      <c r="A21" s="11" t="s">
        <v>3</v>
      </c>
      <c r="B21" t="s">
        <v>28</v>
      </c>
      <c r="C21" s="1">
        <f>MAX(AARC!K7:K10,CAA!K14:K17,CNE!J12:J15,GCS!K22:K30,GDTC!K19:K27,GSRT!K13:K14,MRM!J12:J15,RR!J8:J8,UVRC!K22:K30,WMM!K12:K15)</f>
        <v>62</v>
      </c>
    </row>
    <row r="22" spans="1:5" x14ac:dyDescent="0.25">
      <c r="A22" s="11" t="s">
        <v>4</v>
      </c>
      <c r="B22" t="s">
        <v>29</v>
      </c>
      <c r="C22" s="1">
        <f>MAX(AARC!K12:K14,CAA!K19:K22,CNE!J17:J20,GCS!K32:K42,GDTC!K30:K42,GSRT!K16:K20,MRM!J17:J21,RR!J10:J14,UVRC!K32:K37,WMM!K17:K21)</f>
        <v>64</v>
      </c>
    </row>
    <row r="23" spans="1:5" x14ac:dyDescent="0.25">
      <c r="A23" s="11" t="s">
        <v>5</v>
      </c>
      <c r="B23" t="s">
        <v>30</v>
      </c>
      <c r="C23" s="1">
        <f>MAX(AARC!K16:K17,CAA!K24:K27,CNE!J22:J25,GCS!K46:K55,GDTC!K44:K51,GSRT!K22:K24,MRM!J23:J26,RR!J16:J20,UVRC!K39:K48,WMM!K23:K26)</f>
        <v>49</v>
      </c>
    </row>
    <row r="24" spans="1:5" x14ac:dyDescent="0.25">
      <c r="A24" s="11" t="s">
        <v>6</v>
      </c>
      <c r="B24" t="s">
        <v>31</v>
      </c>
      <c r="C24" s="1">
        <f>MAX(AARC!K19:K21,CAA!K29:K32,CNE!J27:J30,GCS!K59:K63,GDTC!K53:K55,GSRT!K26:K29,MRM!J28:J31,RR!J22:J23,UVRC!K50:K54,WMM!K28:K32)</f>
        <v>49</v>
      </c>
    </row>
    <row r="25" spans="1:5" x14ac:dyDescent="0.25">
      <c r="A25" s="11" t="s">
        <v>53</v>
      </c>
      <c r="B25" t="s">
        <v>52</v>
      </c>
      <c r="C25" s="1">
        <f>MAX(AARC!K23:K23,CAA!K34:K37,CNE!J32:J35,GCS!K65:K74,GDTC!K57:K63,GSRT!K31:K35,MRM!J33:J37,RR!J25:J26,UVRC!K56:K64,WMM!K34:K37)</f>
        <v>34</v>
      </c>
    </row>
    <row r="26" spans="1:5" x14ac:dyDescent="0.25">
      <c r="A26" s="11" t="s">
        <v>57</v>
      </c>
      <c r="B26" t="s">
        <v>58</v>
      </c>
      <c r="C26" s="1">
        <f>MAX(AARC!K26:K26,CAA!K39:K43,CNE!J37:J40,GCS!K76:K81,GDTC!K65:K74,GSRT!K37:K39,MRM!J39:J42,RR!J28:J30,UVRC!K66:K75,WMM!K39:K42)</f>
        <v>46</v>
      </c>
    </row>
    <row r="27" spans="1:5" x14ac:dyDescent="0.25">
      <c r="A27" s="11" t="s">
        <v>7</v>
      </c>
      <c r="B27" t="s">
        <v>32</v>
      </c>
      <c r="C27" s="1">
        <f>MAX(AARC!K28:K28,CAA!K45:K48,CNE!J42:J45,GCS!K83:K93,GDTC!K76:K83,GSRT!K41:K46,MRM!J44:J47,RR!J32:J34,UVRC!K77:K86,WMM!K44:K48)</f>
        <v>48</v>
      </c>
    </row>
    <row r="28" spans="1:5" x14ac:dyDescent="0.25">
      <c r="A28" s="11" t="s">
        <v>8</v>
      </c>
      <c r="B28" t="s">
        <v>33</v>
      </c>
      <c r="C28" s="1">
        <f>MAX(AARC!K32:K32,CAA!K50:K53,CNE!J47:J50,GCS!K95:K105,GDTC!K85:K93,GSRT!K48:K53,MRM!J49:J52,RR!J36:J38,UVRC!K88:K95,WMM!K50:K53)</f>
        <v>49</v>
      </c>
    </row>
    <row r="29" spans="1:5" x14ac:dyDescent="0.25">
      <c r="A29" s="11" t="s">
        <v>47</v>
      </c>
      <c r="B29" t="s">
        <v>49</v>
      </c>
      <c r="C29" s="1">
        <f>MAX(AARC!K34:K34,CAA!K55:K58,CNE!J52:J55,GCS!K107:K111,GDTC!K95:K98,GSRT!K56:K56,MRM!J54:J57,RR!J40:J43,UVRC!K101:K101,WMM!K55:K58)</f>
        <v>32</v>
      </c>
    </row>
    <row r="30" spans="1:5" x14ac:dyDescent="0.25">
      <c r="A30" s="11" t="s">
        <v>48</v>
      </c>
      <c r="B30" t="s">
        <v>50</v>
      </c>
      <c r="C30" s="1">
        <f>MAX(AARC!K36:K36,CAA!K60:K63,CNE!J57:J60,GCS!K114:K114,GDTC!K100:K101,GSRT!K58:K58,MRM!J59:J62,RR!J45:J45,UVRC!K103:K105,WMM!K60:K63)</f>
        <v>14</v>
      </c>
    </row>
    <row r="32" spans="1:5" x14ac:dyDescent="0.25">
      <c r="A32" s="13">
        <v>2015</v>
      </c>
      <c r="B32" s="12" t="s">
        <v>66</v>
      </c>
    </row>
    <row r="33" spans="1:3" s="27" customFormat="1" x14ac:dyDescent="0.25">
      <c r="A33" s="36" t="s">
        <v>166</v>
      </c>
      <c r="B33" s="37" t="s">
        <v>167</v>
      </c>
      <c r="C33" s="46"/>
    </row>
    <row r="34" spans="1:3" x14ac:dyDescent="0.25">
      <c r="A34" s="11" t="s">
        <v>160</v>
      </c>
      <c r="B34" s="43" t="s">
        <v>168</v>
      </c>
    </row>
    <row r="35" spans="1:3" x14ac:dyDescent="0.25">
      <c r="A35" s="11" t="s">
        <v>169</v>
      </c>
      <c r="B35" s="43" t="s">
        <v>170</v>
      </c>
    </row>
    <row r="36" spans="1:3" x14ac:dyDescent="0.25">
      <c r="A36" s="11" t="s">
        <v>171</v>
      </c>
      <c r="B36" s="43" t="s">
        <v>172</v>
      </c>
    </row>
    <row r="37" spans="1:3" x14ac:dyDescent="0.25">
      <c r="A37" s="36" t="s">
        <v>161</v>
      </c>
      <c r="B37" s="37" t="s">
        <v>173</v>
      </c>
    </row>
    <row r="38" spans="1:3" x14ac:dyDescent="0.25">
      <c r="A38" s="36" t="s">
        <v>174</v>
      </c>
      <c r="B38" s="37" t="s">
        <v>175</v>
      </c>
    </row>
    <row r="39" spans="1:3" x14ac:dyDescent="0.25">
      <c r="A39" s="36" t="s">
        <v>162</v>
      </c>
      <c r="B39" s="37" t="s">
        <v>176</v>
      </c>
    </row>
    <row r="40" spans="1:3" x14ac:dyDescent="0.25">
      <c r="A40" s="36" t="s">
        <v>177</v>
      </c>
      <c r="B40" s="37" t="s">
        <v>178</v>
      </c>
    </row>
    <row r="43" spans="1:3" x14ac:dyDescent="0.25">
      <c r="A43" s="11"/>
    </row>
  </sheetData>
  <phoneticPr fontId="9" type="noConversion"/>
  <pageMargins left="0.75" right="0.75" top="1" bottom="1" header="0.5" footer="0.5"/>
  <pageSetup orientation="portrait" r:id="rId1"/>
  <headerFooter alignWithMargins="0"/>
  <legacyDrawing r:id="rId2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K1265"/>
  <sheetViews>
    <sheetView zoomScale="115" zoomScaleNormal="115" workbookViewId="0">
      <selection activeCell="S1156" sqref="S1156"/>
    </sheetView>
  </sheetViews>
  <sheetFormatPr defaultColWidth="8.75" defaultRowHeight="15.75" x14ac:dyDescent="0.25"/>
  <cols>
    <col min="1" max="1" width="17.875" style="59" customWidth="1"/>
    <col min="2" max="2" width="8.75" style="60"/>
    <col min="3" max="3" width="8.75" style="59"/>
    <col min="4" max="4" width="29.625" style="59" customWidth="1"/>
    <col min="5" max="16384" width="8.75" style="59"/>
  </cols>
  <sheetData>
    <row r="1" spans="1:11" s="64" customFormat="1" x14ac:dyDescent="0.25">
      <c r="A1" s="64" t="s">
        <v>67</v>
      </c>
      <c r="B1" s="65" t="s">
        <v>68</v>
      </c>
      <c r="C1" s="64" t="s">
        <v>334</v>
      </c>
      <c r="D1" s="64" t="s">
        <v>335</v>
      </c>
      <c r="E1" s="64" t="s">
        <v>336</v>
      </c>
      <c r="F1" s="64" t="s">
        <v>69</v>
      </c>
      <c r="G1" s="64" t="s">
        <v>70</v>
      </c>
      <c r="H1" s="64" t="s">
        <v>337</v>
      </c>
      <c r="I1" s="64" t="s">
        <v>338</v>
      </c>
      <c r="J1" s="64" t="s">
        <v>339</v>
      </c>
      <c r="K1" s="64" t="s">
        <v>340</v>
      </c>
    </row>
    <row r="2" spans="1:11" hidden="1" x14ac:dyDescent="0.25">
      <c r="A2" s="59" t="s">
        <v>205</v>
      </c>
      <c r="B2" s="60" t="s">
        <v>63</v>
      </c>
      <c r="C2" s="59" t="s">
        <v>341</v>
      </c>
      <c r="D2" s="59" t="s">
        <v>179</v>
      </c>
      <c r="E2" s="59" t="s">
        <v>343</v>
      </c>
      <c r="F2" s="59" t="s">
        <v>344</v>
      </c>
      <c r="G2" s="59" t="s">
        <v>180</v>
      </c>
      <c r="H2" s="59" t="s">
        <v>345</v>
      </c>
      <c r="I2" s="59" t="s">
        <v>2031</v>
      </c>
      <c r="J2" s="59" t="s">
        <v>346</v>
      </c>
      <c r="K2" s="59" t="s">
        <v>347</v>
      </c>
    </row>
    <row r="3" spans="1:11" hidden="1" x14ac:dyDescent="0.25">
      <c r="A3" s="59" t="s">
        <v>1087</v>
      </c>
      <c r="B3" s="60" t="s">
        <v>189</v>
      </c>
      <c r="C3" s="59" t="s">
        <v>341</v>
      </c>
      <c r="D3" s="59" t="s">
        <v>179</v>
      </c>
      <c r="E3" s="59" t="s">
        <v>348</v>
      </c>
      <c r="F3" s="59" t="s">
        <v>349</v>
      </c>
      <c r="G3" s="59" t="s">
        <v>180</v>
      </c>
      <c r="H3" s="59" t="s">
        <v>350</v>
      </c>
      <c r="I3" s="59" t="s">
        <v>2031</v>
      </c>
      <c r="J3" s="59" t="s">
        <v>351</v>
      </c>
      <c r="K3" s="59" t="s">
        <v>352</v>
      </c>
    </row>
    <row r="4" spans="1:11" hidden="1" x14ac:dyDescent="0.25">
      <c r="A4" s="59" t="s">
        <v>71</v>
      </c>
      <c r="B4" s="60" t="s">
        <v>12</v>
      </c>
      <c r="C4" s="59" t="s">
        <v>341</v>
      </c>
      <c r="D4" s="59" t="s">
        <v>179</v>
      </c>
      <c r="E4" s="59" t="s">
        <v>353</v>
      </c>
      <c r="F4" s="59" t="s">
        <v>354</v>
      </c>
      <c r="G4" s="59" t="s">
        <v>180</v>
      </c>
      <c r="H4" s="59" t="s">
        <v>355</v>
      </c>
      <c r="I4" s="59" t="s">
        <v>2031</v>
      </c>
      <c r="J4" s="59" t="s">
        <v>347</v>
      </c>
      <c r="K4" s="59" t="s">
        <v>353</v>
      </c>
    </row>
    <row r="5" spans="1:11" hidden="1" x14ac:dyDescent="0.25">
      <c r="A5" s="59" t="s">
        <v>206</v>
      </c>
      <c r="B5" s="60" t="s">
        <v>63</v>
      </c>
      <c r="C5" s="59" t="s">
        <v>341</v>
      </c>
      <c r="D5" s="59" t="s">
        <v>179</v>
      </c>
      <c r="E5" s="59" t="s">
        <v>342</v>
      </c>
      <c r="F5" s="59" t="s">
        <v>356</v>
      </c>
      <c r="G5" s="59" t="s">
        <v>180</v>
      </c>
      <c r="H5" s="59" t="s">
        <v>357</v>
      </c>
      <c r="I5" s="59" t="s">
        <v>181</v>
      </c>
      <c r="J5" s="59" t="s">
        <v>346</v>
      </c>
      <c r="K5" s="59" t="s">
        <v>346</v>
      </c>
    </row>
    <row r="6" spans="1:11" hidden="1" x14ac:dyDescent="0.25">
      <c r="A6" s="59" t="s">
        <v>207</v>
      </c>
      <c r="B6" s="60" t="s">
        <v>63</v>
      </c>
      <c r="C6" s="59" t="s">
        <v>341</v>
      </c>
      <c r="D6" s="59" t="s">
        <v>179</v>
      </c>
      <c r="E6" s="59" t="s">
        <v>352</v>
      </c>
      <c r="F6" s="59" t="s">
        <v>358</v>
      </c>
      <c r="G6" s="59" t="s">
        <v>180</v>
      </c>
      <c r="H6" s="59" t="s">
        <v>359</v>
      </c>
      <c r="I6" s="59" t="s">
        <v>2031</v>
      </c>
      <c r="J6" s="59" t="s">
        <v>360</v>
      </c>
      <c r="K6" s="59" t="s">
        <v>341</v>
      </c>
    </row>
    <row r="7" spans="1:11" hidden="1" x14ac:dyDescent="0.25">
      <c r="A7" s="59" t="s">
        <v>1133</v>
      </c>
      <c r="B7" s="60" t="s">
        <v>189</v>
      </c>
      <c r="C7" s="59" t="s">
        <v>341</v>
      </c>
      <c r="D7" s="59" t="s">
        <v>179</v>
      </c>
      <c r="E7" s="59" t="s">
        <v>360</v>
      </c>
      <c r="F7" s="59" t="s">
        <v>361</v>
      </c>
      <c r="G7" s="59" t="s">
        <v>180</v>
      </c>
      <c r="H7" s="59" t="s">
        <v>345</v>
      </c>
      <c r="I7" s="59" t="s">
        <v>2031</v>
      </c>
      <c r="J7" s="59" t="s">
        <v>352</v>
      </c>
    </row>
    <row r="8" spans="1:11" hidden="1" x14ac:dyDescent="0.25">
      <c r="A8" s="59" t="s">
        <v>1093</v>
      </c>
      <c r="B8" s="60" t="s">
        <v>17</v>
      </c>
      <c r="C8" s="59" t="s">
        <v>341</v>
      </c>
      <c r="D8" s="59" t="s">
        <v>179</v>
      </c>
      <c r="E8" s="59" t="s">
        <v>347</v>
      </c>
      <c r="F8" s="59" t="s">
        <v>362</v>
      </c>
      <c r="G8" s="59" t="s">
        <v>180</v>
      </c>
      <c r="H8" s="59" t="s">
        <v>345</v>
      </c>
      <c r="I8" s="59" t="s">
        <v>2031</v>
      </c>
      <c r="J8" s="59" t="s">
        <v>342</v>
      </c>
    </row>
    <row r="9" spans="1:11" hidden="1" x14ac:dyDescent="0.25">
      <c r="A9" s="59" t="s">
        <v>208</v>
      </c>
      <c r="B9" s="60" t="s">
        <v>63</v>
      </c>
      <c r="C9" s="59" t="s">
        <v>341</v>
      </c>
      <c r="D9" s="59" t="s">
        <v>179</v>
      </c>
      <c r="E9" s="59" t="s">
        <v>351</v>
      </c>
      <c r="F9" s="59" t="s">
        <v>363</v>
      </c>
      <c r="G9" s="59" t="s">
        <v>182</v>
      </c>
      <c r="H9" s="59" t="s">
        <v>364</v>
      </c>
      <c r="I9" s="59" t="s">
        <v>2031</v>
      </c>
      <c r="J9" s="59" t="s">
        <v>346</v>
      </c>
      <c r="K9" s="59" t="s">
        <v>351</v>
      </c>
    </row>
    <row r="10" spans="1:11" hidden="1" x14ac:dyDescent="0.25">
      <c r="A10" s="59" t="s">
        <v>223</v>
      </c>
      <c r="B10" s="60" t="s">
        <v>13</v>
      </c>
      <c r="C10" s="59" t="s">
        <v>341</v>
      </c>
      <c r="D10" s="59" t="s">
        <v>179</v>
      </c>
      <c r="E10" s="59" t="s">
        <v>346</v>
      </c>
      <c r="F10" s="59" t="s">
        <v>365</v>
      </c>
      <c r="G10" s="59" t="s">
        <v>180</v>
      </c>
      <c r="H10" s="59" t="s">
        <v>366</v>
      </c>
      <c r="I10" s="59" t="s">
        <v>2031</v>
      </c>
      <c r="J10" s="59" t="s">
        <v>353</v>
      </c>
    </row>
    <row r="11" spans="1:11" hidden="1" x14ac:dyDescent="0.25">
      <c r="A11" s="59" t="s">
        <v>218</v>
      </c>
      <c r="B11" s="60" t="s">
        <v>13</v>
      </c>
      <c r="C11" s="59" t="s">
        <v>341</v>
      </c>
      <c r="D11" s="59" t="s">
        <v>179</v>
      </c>
      <c r="E11" s="59" t="s">
        <v>367</v>
      </c>
      <c r="F11" s="59" t="s">
        <v>365</v>
      </c>
      <c r="G11" s="59" t="s">
        <v>180</v>
      </c>
      <c r="H11" s="59" t="s">
        <v>355</v>
      </c>
      <c r="I11" s="59" t="s">
        <v>2031</v>
      </c>
      <c r="J11" s="59" t="s">
        <v>348</v>
      </c>
    </row>
    <row r="12" spans="1:11" hidden="1" x14ac:dyDescent="0.25">
      <c r="A12" s="59" t="s">
        <v>1134</v>
      </c>
      <c r="B12" s="60" t="s">
        <v>189</v>
      </c>
      <c r="C12" s="59" t="s">
        <v>341</v>
      </c>
      <c r="D12" s="59" t="s">
        <v>179</v>
      </c>
      <c r="E12" s="59" t="s">
        <v>368</v>
      </c>
      <c r="F12" s="59" t="s">
        <v>369</v>
      </c>
      <c r="G12" s="59" t="s">
        <v>180</v>
      </c>
      <c r="H12" s="59" t="s">
        <v>370</v>
      </c>
      <c r="I12" s="59" t="s">
        <v>2031</v>
      </c>
      <c r="J12" s="59" t="s">
        <v>343</v>
      </c>
    </row>
    <row r="13" spans="1:11" hidden="1" x14ac:dyDescent="0.25">
      <c r="A13" s="59" t="s">
        <v>112</v>
      </c>
      <c r="B13" s="60" t="s">
        <v>63</v>
      </c>
      <c r="C13" s="59" t="s">
        <v>341</v>
      </c>
      <c r="D13" s="59" t="s">
        <v>179</v>
      </c>
      <c r="E13" s="59" t="s">
        <v>371</v>
      </c>
      <c r="F13" s="59" t="s">
        <v>372</v>
      </c>
      <c r="G13" s="59" t="s">
        <v>180</v>
      </c>
      <c r="H13" s="59" t="s">
        <v>373</v>
      </c>
      <c r="I13" s="59" t="s">
        <v>183</v>
      </c>
      <c r="J13" s="59" t="s">
        <v>351</v>
      </c>
      <c r="K13" s="59" t="s">
        <v>342</v>
      </c>
    </row>
    <row r="14" spans="1:11" hidden="1" x14ac:dyDescent="0.25">
      <c r="A14" s="59" t="s">
        <v>213</v>
      </c>
      <c r="B14" s="60" t="s">
        <v>13</v>
      </c>
      <c r="C14" s="59" t="s">
        <v>341</v>
      </c>
      <c r="D14" s="59" t="s">
        <v>179</v>
      </c>
      <c r="E14" s="59" t="s">
        <v>374</v>
      </c>
      <c r="F14" s="59" t="s">
        <v>375</v>
      </c>
      <c r="G14" s="59" t="s">
        <v>180</v>
      </c>
      <c r="H14" s="59" t="s">
        <v>376</v>
      </c>
      <c r="I14" s="59" t="s">
        <v>2031</v>
      </c>
      <c r="J14" s="59" t="s">
        <v>341</v>
      </c>
    </row>
    <row r="15" spans="1:11" hidden="1" x14ac:dyDescent="0.25">
      <c r="A15" s="59" t="s">
        <v>1135</v>
      </c>
      <c r="B15" s="60" t="s">
        <v>189</v>
      </c>
      <c r="C15" s="59" t="s">
        <v>341</v>
      </c>
      <c r="D15" s="59" t="s">
        <v>179</v>
      </c>
      <c r="E15" s="59" t="s">
        <v>377</v>
      </c>
      <c r="F15" s="59" t="s">
        <v>378</v>
      </c>
      <c r="G15" s="59" t="s">
        <v>180</v>
      </c>
      <c r="H15" s="59" t="s">
        <v>379</v>
      </c>
      <c r="I15" s="59" t="s">
        <v>184</v>
      </c>
      <c r="J15" s="59" t="s">
        <v>346</v>
      </c>
    </row>
    <row r="16" spans="1:11" hidden="1" x14ac:dyDescent="0.25">
      <c r="A16" s="59" t="s">
        <v>1084</v>
      </c>
      <c r="B16" s="60" t="s">
        <v>189</v>
      </c>
      <c r="C16" s="59" t="s">
        <v>341</v>
      </c>
      <c r="D16" s="59" t="s">
        <v>179</v>
      </c>
      <c r="E16" s="59" t="s">
        <v>380</v>
      </c>
      <c r="F16" s="59" t="s">
        <v>381</v>
      </c>
      <c r="G16" s="59" t="s">
        <v>182</v>
      </c>
      <c r="H16" s="59" t="s">
        <v>382</v>
      </c>
      <c r="I16" s="59" t="s">
        <v>2031</v>
      </c>
      <c r="J16" s="59" t="s">
        <v>351</v>
      </c>
      <c r="K16" s="59" t="s">
        <v>347</v>
      </c>
    </row>
    <row r="17" spans="1:11" hidden="1" x14ac:dyDescent="0.25">
      <c r="A17" s="59" t="s">
        <v>930</v>
      </c>
      <c r="B17" s="60" t="s">
        <v>63</v>
      </c>
      <c r="C17" s="59" t="s">
        <v>341</v>
      </c>
      <c r="D17" s="59" t="s">
        <v>179</v>
      </c>
      <c r="E17" s="59" t="s">
        <v>366</v>
      </c>
      <c r="F17" s="59" t="s">
        <v>383</v>
      </c>
      <c r="G17" s="59" t="s">
        <v>180</v>
      </c>
      <c r="H17" s="59" t="s">
        <v>384</v>
      </c>
      <c r="I17" s="59" t="s">
        <v>184</v>
      </c>
      <c r="J17" s="59" t="s">
        <v>351</v>
      </c>
    </row>
    <row r="18" spans="1:11" hidden="1" x14ac:dyDescent="0.25">
      <c r="A18" s="59" t="s">
        <v>204</v>
      </c>
      <c r="B18" s="60" t="s">
        <v>63</v>
      </c>
      <c r="C18" s="59" t="s">
        <v>341</v>
      </c>
      <c r="D18" s="59" t="s">
        <v>179</v>
      </c>
      <c r="E18" s="59" t="s">
        <v>382</v>
      </c>
      <c r="F18" s="59" t="s">
        <v>385</v>
      </c>
      <c r="G18" s="59" t="s">
        <v>180</v>
      </c>
      <c r="H18" s="59" t="s">
        <v>386</v>
      </c>
      <c r="I18" s="59" t="s">
        <v>181</v>
      </c>
      <c r="J18" s="59" t="s">
        <v>351</v>
      </c>
      <c r="K18" s="59" t="s">
        <v>351</v>
      </c>
    </row>
    <row r="19" spans="1:11" hidden="1" x14ac:dyDescent="0.25">
      <c r="A19" s="59" t="s">
        <v>1142</v>
      </c>
      <c r="B19" s="60" t="s">
        <v>63</v>
      </c>
      <c r="C19" s="59" t="s">
        <v>341</v>
      </c>
      <c r="D19" s="59" t="s">
        <v>179</v>
      </c>
      <c r="E19" s="59" t="s">
        <v>350</v>
      </c>
      <c r="F19" s="59" t="s">
        <v>387</v>
      </c>
      <c r="G19" s="59" t="s">
        <v>180</v>
      </c>
      <c r="H19" s="59" t="s">
        <v>388</v>
      </c>
      <c r="I19" s="59" t="s">
        <v>183</v>
      </c>
      <c r="J19" s="59" t="s">
        <v>347</v>
      </c>
    </row>
    <row r="20" spans="1:11" hidden="1" x14ac:dyDescent="0.25">
      <c r="A20" s="59" t="s">
        <v>2032</v>
      </c>
      <c r="B20" s="60" t="s">
        <v>13</v>
      </c>
      <c r="C20" s="59" t="s">
        <v>341</v>
      </c>
      <c r="D20" s="59" t="s">
        <v>179</v>
      </c>
      <c r="E20" s="59" t="s">
        <v>364</v>
      </c>
      <c r="F20" s="59" t="s">
        <v>389</v>
      </c>
      <c r="G20" s="59" t="s">
        <v>180</v>
      </c>
      <c r="H20" s="59" t="s">
        <v>366</v>
      </c>
      <c r="I20" s="59" t="s">
        <v>2031</v>
      </c>
    </row>
    <row r="21" spans="1:11" hidden="1" x14ac:dyDescent="0.25">
      <c r="A21" s="59" t="s">
        <v>215</v>
      </c>
      <c r="B21" s="60" t="s">
        <v>17</v>
      </c>
      <c r="C21" s="59" t="s">
        <v>341</v>
      </c>
      <c r="D21" s="59" t="s">
        <v>179</v>
      </c>
      <c r="E21" s="59" t="s">
        <v>359</v>
      </c>
      <c r="F21" s="59" t="s">
        <v>390</v>
      </c>
      <c r="G21" s="59" t="s">
        <v>180</v>
      </c>
      <c r="H21" s="59" t="s">
        <v>388</v>
      </c>
      <c r="I21" s="59" t="s">
        <v>183</v>
      </c>
      <c r="J21" s="59" t="s">
        <v>360</v>
      </c>
    </row>
    <row r="22" spans="1:11" hidden="1" x14ac:dyDescent="0.25">
      <c r="A22" s="59" t="s">
        <v>1463</v>
      </c>
      <c r="B22" s="60" t="s">
        <v>63</v>
      </c>
      <c r="C22" s="59" t="s">
        <v>341</v>
      </c>
      <c r="D22" s="59" t="s">
        <v>179</v>
      </c>
      <c r="E22" s="59" t="s">
        <v>370</v>
      </c>
      <c r="F22" s="59" t="s">
        <v>391</v>
      </c>
      <c r="G22" s="59" t="s">
        <v>180</v>
      </c>
      <c r="H22" s="59" t="s">
        <v>359</v>
      </c>
      <c r="I22" s="59" t="s">
        <v>2031</v>
      </c>
    </row>
    <row r="23" spans="1:11" hidden="1" x14ac:dyDescent="0.25">
      <c r="A23" s="59" t="s">
        <v>75</v>
      </c>
      <c r="B23" s="60" t="s">
        <v>12</v>
      </c>
      <c r="C23" s="59" t="s">
        <v>341</v>
      </c>
      <c r="D23" s="59" t="s">
        <v>179</v>
      </c>
      <c r="E23" s="59" t="s">
        <v>392</v>
      </c>
      <c r="F23" s="59" t="s">
        <v>393</v>
      </c>
      <c r="G23" s="59" t="s">
        <v>180</v>
      </c>
      <c r="H23" s="59" t="s">
        <v>394</v>
      </c>
      <c r="I23" s="59" t="s">
        <v>184</v>
      </c>
      <c r="J23" s="59" t="s">
        <v>347</v>
      </c>
    </row>
    <row r="24" spans="1:11" hidden="1" x14ac:dyDescent="0.25">
      <c r="A24" s="59" t="s">
        <v>1088</v>
      </c>
      <c r="B24" s="60" t="s">
        <v>63</v>
      </c>
      <c r="C24" s="59" t="s">
        <v>341</v>
      </c>
      <c r="D24" s="59" t="s">
        <v>179</v>
      </c>
      <c r="E24" s="59" t="s">
        <v>395</v>
      </c>
      <c r="F24" s="59" t="s">
        <v>396</v>
      </c>
      <c r="G24" s="59" t="s">
        <v>180</v>
      </c>
      <c r="H24" s="59" t="s">
        <v>397</v>
      </c>
      <c r="I24" s="59" t="s">
        <v>183</v>
      </c>
      <c r="J24" s="59" t="s">
        <v>352</v>
      </c>
      <c r="K24" s="59" t="s">
        <v>343</v>
      </c>
    </row>
    <row r="25" spans="1:11" hidden="1" x14ac:dyDescent="0.25">
      <c r="A25" s="59" t="s">
        <v>219</v>
      </c>
      <c r="B25" s="60" t="s">
        <v>13</v>
      </c>
      <c r="C25" s="59" t="s">
        <v>341</v>
      </c>
      <c r="D25" s="59" t="s">
        <v>179</v>
      </c>
      <c r="E25" s="59" t="s">
        <v>398</v>
      </c>
      <c r="F25" s="59" t="s">
        <v>399</v>
      </c>
      <c r="G25" s="59" t="s">
        <v>180</v>
      </c>
      <c r="H25" s="59" t="s">
        <v>355</v>
      </c>
      <c r="I25" s="59" t="s">
        <v>2031</v>
      </c>
    </row>
    <row r="26" spans="1:11" hidden="1" x14ac:dyDescent="0.25">
      <c r="A26" s="59" t="s">
        <v>1105</v>
      </c>
      <c r="B26" s="60" t="s">
        <v>12</v>
      </c>
      <c r="C26" s="59" t="s">
        <v>341</v>
      </c>
      <c r="D26" s="59" t="s">
        <v>179</v>
      </c>
      <c r="E26" s="59" t="s">
        <v>400</v>
      </c>
      <c r="F26" s="59" t="s">
        <v>401</v>
      </c>
      <c r="G26" s="59" t="s">
        <v>180</v>
      </c>
      <c r="H26" s="59" t="s">
        <v>397</v>
      </c>
      <c r="I26" s="59" t="s">
        <v>183</v>
      </c>
      <c r="J26" s="59" t="s">
        <v>342</v>
      </c>
    </row>
    <row r="27" spans="1:11" hidden="1" x14ac:dyDescent="0.25">
      <c r="A27" s="59" t="s">
        <v>2033</v>
      </c>
      <c r="B27" s="60" t="s">
        <v>189</v>
      </c>
      <c r="C27" s="59" t="s">
        <v>341</v>
      </c>
      <c r="D27" s="59" t="s">
        <v>179</v>
      </c>
      <c r="E27" s="59" t="s">
        <v>402</v>
      </c>
      <c r="F27" s="59" t="s">
        <v>403</v>
      </c>
      <c r="G27" s="59" t="s">
        <v>180</v>
      </c>
      <c r="H27" s="59" t="s">
        <v>359</v>
      </c>
      <c r="I27" s="59" t="s">
        <v>2031</v>
      </c>
    </row>
    <row r="28" spans="1:11" hidden="1" x14ac:dyDescent="0.25">
      <c r="A28" s="59" t="s">
        <v>2034</v>
      </c>
      <c r="B28" s="60" t="s">
        <v>63</v>
      </c>
      <c r="C28" s="59" t="s">
        <v>341</v>
      </c>
      <c r="D28" s="59" t="s">
        <v>179</v>
      </c>
      <c r="E28" s="59" t="s">
        <v>404</v>
      </c>
      <c r="F28" s="59" t="s">
        <v>405</v>
      </c>
      <c r="G28" s="59" t="s">
        <v>180</v>
      </c>
      <c r="H28" s="59" t="s">
        <v>397</v>
      </c>
      <c r="I28" s="59" t="s">
        <v>183</v>
      </c>
    </row>
    <row r="29" spans="1:11" hidden="1" x14ac:dyDescent="0.25">
      <c r="A29" s="59" t="s">
        <v>209</v>
      </c>
      <c r="B29" s="60" t="s">
        <v>12</v>
      </c>
      <c r="C29" s="59" t="s">
        <v>341</v>
      </c>
      <c r="D29" s="59" t="s">
        <v>179</v>
      </c>
      <c r="E29" s="59" t="s">
        <v>406</v>
      </c>
      <c r="F29" s="59" t="s">
        <v>407</v>
      </c>
      <c r="G29" s="59" t="s">
        <v>182</v>
      </c>
      <c r="H29" s="59" t="s">
        <v>379</v>
      </c>
      <c r="I29" s="59" t="s">
        <v>184</v>
      </c>
      <c r="J29" s="59" t="s">
        <v>346</v>
      </c>
      <c r="K29" s="59" t="s">
        <v>342</v>
      </c>
    </row>
    <row r="30" spans="1:11" hidden="1" x14ac:dyDescent="0.25">
      <c r="A30" s="59" t="s">
        <v>1136</v>
      </c>
      <c r="B30" s="60" t="s">
        <v>189</v>
      </c>
      <c r="C30" s="59" t="s">
        <v>341</v>
      </c>
      <c r="D30" s="59" t="s">
        <v>179</v>
      </c>
      <c r="E30" s="59" t="s">
        <v>373</v>
      </c>
      <c r="F30" s="59" t="s">
        <v>408</v>
      </c>
      <c r="G30" s="59" t="s">
        <v>180</v>
      </c>
      <c r="H30" s="59" t="s">
        <v>409</v>
      </c>
      <c r="I30" s="59" t="s">
        <v>184</v>
      </c>
      <c r="J30" s="59" t="s">
        <v>360</v>
      </c>
    </row>
    <row r="31" spans="1:11" hidden="1" x14ac:dyDescent="0.25">
      <c r="A31" s="59" t="s">
        <v>224</v>
      </c>
      <c r="B31" s="60" t="s">
        <v>63</v>
      </c>
      <c r="C31" s="59" t="s">
        <v>341</v>
      </c>
      <c r="D31" s="59" t="s">
        <v>179</v>
      </c>
      <c r="E31" s="59" t="s">
        <v>410</v>
      </c>
      <c r="F31" s="59" t="s">
        <v>411</v>
      </c>
      <c r="G31" s="59" t="s">
        <v>180</v>
      </c>
      <c r="H31" s="59" t="s">
        <v>350</v>
      </c>
      <c r="I31" s="59" t="s">
        <v>2031</v>
      </c>
    </row>
    <row r="32" spans="1:11" hidden="1" x14ac:dyDescent="0.25">
      <c r="A32" s="59" t="s">
        <v>1140</v>
      </c>
      <c r="B32" s="60" t="s">
        <v>63</v>
      </c>
      <c r="C32" s="59" t="s">
        <v>341</v>
      </c>
      <c r="D32" s="59" t="s">
        <v>179</v>
      </c>
      <c r="E32" s="59" t="s">
        <v>412</v>
      </c>
      <c r="F32" s="59" t="s">
        <v>413</v>
      </c>
      <c r="G32" s="59" t="s">
        <v>180</v>
      </c>
      <c r="H32" s="59" t="s">
        <v>384</v>
      </c>
      <c r="I32" s="59" t="s">
        <v>184</v>
      </c>
      <c r="J32" s="59" t="s">
        <v>352</v>
      </c>
    </row>
    <row r="33" spans="1:11" hidden="1" x14ac:dyDescent="0.25">
      <c r="A33" s="59" t="s">
        <v>1141</v>
      </c>
      <c r="B33" s="60" t="s">
        <v>63</v>
      </c>
      <c r="C33" s="59" t="s">
        <v>341</v>
      </c>
      <c r="D33" s="59" t="s">
        <v>179</v>
      </c>
      <c r="E33" s="59" t="s">
        <v>414</v>
      </c>
      <c r="F33" s="59" t="s">
        <v>415</v>
      </c>
      <c r="G33" s="59" t="s">
        <v>180</v>
      </c>
      <c r="H33" s="59" t="s">
        <v>400</v>
      </c>
      <c r="I33" s="59" t="s">
        <v>184</v>
      </c>
      <c r="J33" s="59" t="s">
        <v>342</v>
      </c>
    </row>
    <row r="34" spans="1:11" hidden="1" x14ac:dyDescent="0.25">
      <c r="A34" s="59" t="s">
        <v>113</v>
      </c>
      <c r="B34" s="60" t="s">
        <v>63</v>
      </c>
      <c r="C34" s="59" t="s">
        <v>341</v>
      </c>
      <c r="D34" s="59" t="s">
        <v>179</v>
      </c>
      <c r="E34" s="59" t="s">
        <v>416</v>
      </c>
      <c r="F34" s="59" t="s">
        <v>417</v>
      </c>
      <c r="G34" s="59" t="s">
        <v>182</v>
      </c>
      <c r="H34" s="59" t="s">
        <v>406</v>
      </c>
      <c r="I34" s="59" t="s">
        <v>183</v>
      </c>
      <c r="J34" s="59" t="s">
        <v>346</v>
      </c>
      <c r="K34" s="59" t="s">
        <v>352</v>
      </c>
    </row>
    <row r="35" spans="1:11" hidden="1" x14ac:dyDescent="0.25">
      <c r="A35" s="59" t="s">
        <v>195</v>
      </c>
      <c r="B35" s="60" t="s">
        <v>63</v>
      </c>
      <c r="C35" s="59" t="s">
        <v>341</v>
      </c>
      <c r="D35" s="59" t="s">
        <v>179</v>
      </c>
      <c r="E35" s="59" t="s">
        <v>386</v>
      </c>
      <c r="F35" s="59" t="s">
        <v>418</v>
      </c>
      <c r="G35" s="59" t="s">
        <v>182</v>
      </c>
      <c r="H35" s="59" t="s">
        <v>419</v>
      </c>
      <c r="I35" s="59" t="s">
        <v>184</v>
      </c>
      <c r="J35" s="59" t="s">
        <v>351</v>
      </c>
      <c r="K35" s="59" t="s">
        <v>353</v>
      </c>
    </row>
    <row r="36" spans="1:11" hidden="1" x14ac:dyDescent="0.25">
      <c r="A36" s="59" t="s">
        <v>2035</v>
      </c>
      <c r="B36" s="60" t="s">
        <v>63</v>
      </c>
      <c r="C36" s="59" t="s">
        <v>341</v>
      </c>
      <c r="D36" s="59" t="s">
        <v>179</v>
      </c>
      <c r="E36" s="59" t="s">
        <v>420</v>
      </c>
      <c r="F36" s="59" t="s">
        <v>421</v>
      </c>
      <c r="G36" s="59" t="s">
        <v>180</v>
      </c>
      <c r="H36" s="59" t="s">
        <v>419</v>
      </c>
      <c r="I36" s="59" t="s">
        <v>184</v>
      </c>
    </row>
    <row r="37" spans="1:11" hidden="1" x14ac:dyDescent="0.25">
      <c r="A37" s="59" t="s">
        <v>226</v>
      </c>
      <c r="B37" s="60" t="s">
        <v>63</v>
      </c>
      <c r="C37" s="59" t="s">
        <v>341</v>
      </c>
      <c r="D37" s="59" t="s">
        <v>179</v>
      </c>
      <c r="E37" s="59" t="s">
        <v>422</v>
      </c>
      <c r="F37" s="59" t="s">
        <v>423</v>
      </c>
      <c r="G37" s="59" t="s">
        <v>180</v>
      </c>
      <c r="H37" s="59" t="s">
        <v>414</v>
      </c>
      <c r="I37" s="59" t="s">
        <v>181</v>
      </c>
      <c r="J37" s="59" t="s">
        <v>347</v>
      </c>
    </row>
    <row r="38" spans="1:11" hidden="1" x14ac:dyDescent="0.25">
      <c r="A38" s="59" t="s">
        <v>2036</v>
      </c>
      <c r="B38" s="60" t="s">
        <v>63</v>
      </c>
      <c r="C38" s="59" t="s">
        <v>341</v>
      </c>
      <c r="D38" s="59" t="s">
        <v>179</v>
      </c>
      <c r="E38" s="59" t="s">
        <v>424</v>
      </c>
      <c r="F38" s="59" t="s">
        <v>425</v>
      </c>
      <c r="G38" s="59" t="s">
        <v>180</v>
      </c>
      <c r="H38" s="59" t="s">
        <v>398</v>
      </c>
      <c r="I38" s="59" t="s">
        <v>184</v>
      </c>
    </row>
    <row r="39" spans="1:11" hidden="1" x14ac:dyDescent="0.25">
      <c r="A39" s="59" t="s">
        <v>229</v>
      </c>
      <c r="B39" s="60" t="s">
        <v>63</v>
      </c>
      <c r="C39" s="59" t="s">
        <v>341</v>
      </c>
      <c r="D39" s="59" t="s">
        <v>179</v>
      </c>
      <c r="E39" s="59" t="s">
        <v>426</v>
      </c>
      <c r="F39" s="59" t="s">
        <v>427</v>
      </c>
      <c r="G39" s="59" t="s">
        <v>180</v>
      </c>
      <c r="H39" s="59" t="s">
        <v>373</v>
      </c>
      <c r="I39" s="59" t="s">
        <v>183</v>
      </c>
    </row>
    <row r="40" spans="1:11" hidden="1" x14ac:dyDescent="0.25">
      <c r="A40" s="59" t="s">
        <v>2037</v>
      </c>
      <c r="B40" s="60" t="s">
        <v>63</v>
      </c>
      <c r="C40" s="59" t="s">
        <v>341</v>
      </c>
      <c r="D40" s="59" t="s">
        <v>179</v>
      </c>
      <c r="E40" s="59" t="s">
        <v>428</v>
      </c>
      <c r="F40" s="59" t="s">
        <v>429</v>
      </c>
      <c r="G40" s="59" t="s">
        <v>180</v>
      </c>
      <c r="H40" s="59" t="s">
        <v>345</v>
      </c>
      <c r="I40" s="59" t="s">
        <v>2031</v>
      </c>
    </row>
    <row r="41" spans="1:11" hidden="1" x14ac:dyDescent="0.25">
      <c r="A41" s="59" t="s">
        <v>243</v>
      </c>
      <c r="B41" s="60" t="s">
        <v>12</v>
      </c>
      <c r="C41" s="59" t="s">
        <v>341</v>
      </c>
      <c r="D41" s="59" t="s">
        <v>179</v>
      </c>
      <c r="E41" s="59" t="s">
        <v>430</v>
      </c>
      <c r="F41" s="59" t="s">
        <v>431</v>
      </c>
      <c r="G41" s="59" t="s">
        <v>180</v>
      </c>
      <c r="H41" s="59" t="s">
        <v>432</v>
      </c>
      <c r="I41" s="59" t="s">
        <v>184</v>
      </c>
      <c r="J41" s="59" t="s">
        <v>353</v>
      </c>
    </row>
    <row r="42" spans="1:11" hidden="1" x14ac:dyDescent="0.25">
      <c r="A42" s="59" t="s">
        <v>1086</v>
      </c>
      <c r="B42" s="60" t="s">
        <v>17</v>
      </c>
      <c r="C42" s="59" t="s">
        <v>341</v>
      </c>
      <c r="D42" s="59" t="s">
        <v>179</v>
      </c>
      <c r="E42" s="59" t="s">
        <v>433</v>
      </c>
      <c r="F42" s="59" t="s">
        <v>434</v>
      </c>
      <c r="G42" s="59" t="s">
        <v>182</v>
      </c>
      <c r="H42" s="59" t="s">
        <v>404</v>
      </c>
      <c r="I42" s="59" t="s">
        <v>183</v>
      </c>
      <c r="J42" s="59" t="s">
        <v>351</v>
      </c>
      <c r="K42" s="59" t="s">
        <v>343</v>
      </c>
    </row>
    <row r="43" spans="1:11" hidden="1" x14ac:dyDescent="0.25">
      <c r="A43" s="59" t="s">
        <v>2038</v>
      </c>
      <c r="B43" s="60" t="s">
        <v>63</v>
      </c>
      <c r="C43" s="59" t="s">
        <v>341</v>
      </c>
      <c r="D43" s="59" t="s">
        <v>179</v>
      </c>
      <c r="E43" s="59" t="s">
        <v>435</v>
      </c>
      <c r="F43" s="59" t="s">
        <v>436</v>
      </c>
      <c r="G43" s="59" t="s">
        <v>180</v>
      </c>
      <c r="H43" s="59" t="s">
        <v>437</v>
      </c>
      <c r="I43" s="59" t="s">
        <v>181</v>
      </c>
    </row>
    <row r="44" spans="1:11" hidden="1" x14ac:dyDescent="0.25">
      <c r="A44" s="59" t="s">
        <v>1091</v>
      </c>
      <c r="B44" s="60" t="s">
        <v>63</v>
      </c>
      <c r="C44" s="59" t="s">
        <v>341</v>
      </c>
      <c r="D44" s="59" t="s">
        <v>179</v>
      </c>
      <c r="E44" s="59" t="s">
        <v>438</v>
      </c>
      <c r="F44" s="59" t="s">
        <v>439</v>
      </c>
      <c r="G44" s="59" t="s">
        <v>180</v>
      </c>
      <c r="H44" s="59" t="s">
        <v>404</v>
      </c>
      <c r="I44" s="59" t="s">
        <v>183</v>
      </c>
    </row>
    <row r="45" spans="1:11" hidden="1" x14ac:dyDescent="0.25">
      <c r="A45" s="59" t="s">
        <v>72</v>
      </c>
      <c r="B45" s="60" t="s">
        <v>12</v>
      </c>
      <c r="C45" s="59" t="s">
        <v>341</v>
      </c>
      <c r="D45" s="59" t="s">
        <v>179</v>
      </c>
      <c r="E45" s="59" t="s">
        <v>440</v>
      </c>
      <c r="F45" s="59" t="s">
        <v>441</v>
      </c>
      <c r="G45" s="59" t="s">
        <v>180</v>
      </c>
      <c r="H45" s="59" t="s">
        <v>430</v>
      </c>
      <c r="I45" s="59" t="s">
        <v>185</v>
      </c>
      <c r="J45" s="59" t="s">
        <v>351</v>
      </c>
      <c r="K45" s="59" t="s">
        <v>360</v>
      </c>
    </row>
    <row r="46" spans="1:11" hidden="1" x14ac:dyDescent="0.25">
      <c r="A46" s="59" t="s">
        <v>1465</v>
      </c>
      <c r="B46" s="60" t="s">
        <v>63</v>
      </c>
      <c r="C46" s="59" t="s">
        <v>341</v>
      </c>
      <c r="D46" s="59" t="s">
        <v>179</v>
      </c>
      <c r="E46" s="59" t="s">
        <v>442</v>
      </c>
      <c r="F46" s="59" t="s">
        <v>443</v>
      </c>
      <c r="G46" s="59" t="s">
        <v>180</v>
      </c>
      <c r="H46" s="59" t="s">
        <v>376</v>
      </c>
      <c r="I46" s="59" t="s">
        <v>2031</v>
      </c>
    </row>
    <row r="47" spans="1:11" hidden="1" x14ac:dyDescent="0.25">
      <c r="A47" s="59" t="s">
        <v>1466</v>
      </c>
      <c r="B47" s="60" t="s">
        <v>63</v>
      </c>
      <c r="C47" s="59" t="s">
        <v>341</v>
      </c>
      <c r="D47" s="59" t="s">
        <v>179</v>
      </c>
      <c r="E47" s="59" t="s">
        <v>444</v>
      </c>
      <c r="F47" s="59" t="s">
        <v>445</v>
      </c>
      <c r="G47" s="59" t="s">
        <v>180</v>
      </c>
      <c r="H47" s="59" t="s">
        <v>398</v>
      </c>
      <c r="I47" s="59" t="s">
        <v>184</v>
      </c>
    </row>
    <row r="48" spans="1:11" hidden="1" x14ac:dyDescent="0.25">
      <c r="A48" s="59" t="s">
        <v>945</v>
      </c>
      <c r="B48" s="60" t="s">
        <v>12</v>
      </c>
      <c r="C48" s="59" t="s">
        <v>341</v>
      </c>
      <c r="D48" s="59" t="s">
        <v>179</v>
      </c>
      <c r="E48" s="59" t="s">
        <v>446</v>
      </c>
      <c r="F48" s="59" t="s">
        <v>447</v>
      </c>
      <c r="G48" s="59" t="s">
        <v>180</v>
      </c>
      <c r="H48" s="59" t="s">
        <v>448</v>
      </c>
      <c r="I48" s="59" t="s">
        <v>183</v>
      </c>
      <c r="J48" s="59" t="s">
        <v>353</v>
      </c>
    </row>
    <row r="49" spans="1:11" hidden="1" x14ac:dyDescent="0.25">
      <c r="A49" s="59" t="s">
        <v>2039</v>
      </c>
      <c r="B49" s="60" t="s">
        <v>63</v>
      </c>
      <c r="C49" s="59" t="s">
        <v>341</v>
      </c>
      <c r="D49" s="59" t="s">
        <v>179</v>
      </c>
      <c r="E49" s="59" t="s">
        <v>449</v>
      </c>
      <c r="F49" s="59" t="s">
        <v>450</v>
      </c>
      <c r="G49" s="59" t="s">
        <v>180</v>
      </c>
      <c r="H49" s="59" t="s">
        <v>386</v>
      </c>
      <c r="I49" s="59" t="s">
        <v>181</v>
      </c>
    </row>
    <row r="50" spans="1:11" hidden="1" x14ac:dyDescent="0.25">
      <c r="A50" s="59" t="s">
        <v>233</v>
      </c>
      <c r="B50" s="60" t="s">
        <v>17</v>
      </c>
      <c r="C50" s="59" t="s">
        <v>341</v>
      </c>
      <c r="D50" s="59" t="s">
        <v>179</v>
      </c>
      <c r="E50" s="59" t="s">
        <v>451</v>
      </c>
      <c r="F50" s="59" t="s">
        <v>452</v>
      </c>
      <c r="G50" s="59" t="s">
        <v>180</v>
      </c>
      <c r="H50" s="59" t="s">
        <v>409</v>
      </c>
      <c r="I50" s="59" t="s">
        <v>184</v>
      </c>
      <c r="J50" s="59" t="s">
        <v>348</v>
      </c>
    </row>
    <row r="51" spans="1:11" hidden="1" x14ac:dyDescent="0.25">
      <c r="A51" s="59" t="s">
        <v>959</v>
      </c>
      <c r="B51" s="60" t="s">
        <v>63</v>
      </c>
      <c r="C51" s="59" t="s">
        <v>341</v>
      </c>
      <c r="D51" s="59" t="s">
        <v>179</v>
      </c>
      <c r="E51" s="59" t="s">
        <v>453</v>
      </c>
      <c r="F51" s="59" t="s">
        <v>454</v>
      </c>
      <c r="G51" s="59" t="s">
        <v>180</v>
      </c>
      <c r="H51" s="59" t="s">
        <v>455</v>
      </c>
      <c r="I51" s="59" t="s">
        <v>185</v>
      </c>
      <c r="J51" s="59" t="s">
        <v>347</v>
      </c>
    </row>
    <row r="52" spans="1:11" hidden="1" x14ac:dyDescent="0.25">
      <c r="A52" s="59" t="s">
        <v>1085</v>
      </c>
      <c r="B52" s="60" t="s">
        <v>63</v>
      </c>
      <c r="C52" s="59" t="s">
        <v>341</v>
      </c>
      <c r="D52" s="59" t="s">
        <v>179</v>
      </c>
      <c r="E52" s="59" t="s">
        <v>456</v>
      </c>
      <c r="F52" s="59" t="s">
        <v>457</v>
      </c>
      <c r="G52" s="59" t="s">
        <v>182</v>
      </c>
      <c r="H52" s="59" t="s">
        <v>448</v>
      </c>
      <c r="I52" s="59" t="s">
        <v>183</v>
      </c>
      <c r="J52" s="59" t="s">
        <v>347</v>
      </c>
      <c r="K52" s="59" t="s">
        <v>348</v>
      </c>
    </row>
    <row r="53" spans="1:11" hidden="1" x14ac:dyDescent="0.25">
      <c r="A53" s="59" t="s">
        <v>1506</v>
      </c>
      <c r="B53" s="60" t="s">
        <v>13</v>
      </c>
      <c r="C53" s="59" t="s">
        <v>341</v>
      </c>
      <c r="D53" s="59" t="s">
        <v>179</v>
      </c>
      <c r="E53" s="59" t="s">
        <v>458</v>
      </c>
      <c r="F53" s="59" t="s">
        <v>459</v>
      </c>
      <c r="G53" s="59" t="s">
        <v>180</v>
      </c>
      <c r="H53" s="59" t="s">
        <v>376</v>
      </c>
      <c r="I53" s="59" t="s">
        <v>2031</v>
      </c>
    </row>
    <row r="54" spans="1:11" hidden="1" x14ac:dyDescent="0.25">
      <c r="A54" s="59" t="s">
        <v>2019</v>
      </c>
      <c r="B54" s="60" t="s">
        <v>63</v>
      </c>
      <c r="C54" s="59" t="s">
        <v>341</v>
      </c>
      <c r="D54" s="59" t="s">
        <v>179</v>
      </c>
      <c r="E54" s="59" t="s">
        <v>460</v>
      </c>
      <c r="F54" s="59" t="s">
        <v>461</v>
      </c>
      <c r="G54" s="59" t="s">
        <v>180</v>
      </c>
      <c r="H54" s="59" t="s">
        <v>433</v>
      </c>
      <c r="I54" s="59" t="s">
        <v>185</v>
      </c>
      <c r="J54" s="59" t="s">
        <v>360</v>
      </c>
      <c r="K54" s="59" t="s">
        <v>348</v>
      </c>
    </row>
    <row r="55" spans="1:11" hidden="1" x14ac:dyDescent="0.25">
      <c r="A55" s="59" t="s">
        <v>2029</v>
      </c>
      <c r="B55" s="60" t="s">
        <v>65</v>
      </c>
      <c r="C55" s="59" t="s">
        <v>341</v>
      </c>
      <c r="D55" s="59" t="s">
        <v>179</v>
      </c>
      <c r="E55" s="59" t="s">
        <v>462</v>
      </c>
      <c r="F55" s="59" t="s">
        <v>463</v>
      </c>
      <c r="G55" s="59" t="s">
        <v>180</v>
      </c>
      <c r="H55" s="59" t="s">
        <v>409</v>
      </c>
      <c r="I55" s="59" t="s">
        <v>184</v>
      </c>
      <c r="J55" s="59" t="s">
        <v>343</v>
      </c>
    </row>
    <row r="56" spans="1:11" hidden="1" x14ac:dyDescent="0.25">
      <c r="A56" s="59" t="s">
        <v>2040</v>
      </c>
      <c r="B56" s="60" t="s">
        <v>63</v>
      </c>
      <c r="C56" s="59" t="s">
        <v>341</v>
      </c>
      <c r="D56" s="59" t="s">
        <v>179</v>
      </c>
      <c r="E56" s="59" t="s">
        <v>464</v>
      </c>
      <c r="F56" s="59" t="s">
        <v>465</v>
      </c>
      <c r="G56" s="59" t="s">
        <v>180</v>
      </c>
      <c r="H56" s="59" t="s">
        <v>388</v>
      </c>
      <c r="I56" s="59" t="s">
        <v>183</v>
      </c>
    </row>
    <row r="57" spans="1:11" hidden="1" x14ac:dyDescent="0.25">
      <c r="A57" s="59" t="s">
        <v>237</v>
      </c>
      <c r="B57" s="60" t="s">
        <v>63</v>
      </c>
      <c r="C57" s="59" t="s">
        <v>341</v>
      </c>
      <c r="D57" s="59" t="s">
        <v>179</v>
      </c>
      <c r="E57" s="59" t="s">
        <v>466</v>
      </c>
      <c r="F57" s="59" t="s">
        <v>467</v>
      </c>
      <c r="G57" s="59" t="s">
        <v>182</v>
      </c>
      <c r="H57" s="59" t="s">
        <v>395</v>
      </c>
      <c r="I57" s="59" t="s">
        <v>184</v>
      </c>
      <c r="J57" s="59" t="s">
        <v>347</v>
      </c>
    </row>
    <row r="58" spans="1:11" hidden="1" x14ac:dyDescent="0.25">
      <c r="A58" s="59" t="s">
        <v>136</v>
      </c>
      <c r="B58" s="60" t="s">
        <v>17</v>
      </c>
      <c r="C58" s="59" t="s">
        <v>341</v>
      </c>
      <c r="D58" s="59" t="s">
        <v>179</v>
      </c>
      <c r="E58" s="59" t="s">
        <v>468</v>
      </c>
      <c r="F58" s="59" t="s">
        <v>469</v>
      </c>
      <c r="G58" s="59" t="s">
        <v>182</v>
      </c>
      <c r="H58" s="59" t="s">
        <v>448</v>
      </c>
      <c r="I58" s="59" t="s">
        <v>183</v>
      </c>
      <c r="J58" s="59" t="s">
        <v>360</v>
      </c>
    </row>
    <row r="59" spans="1:11" hidden="1" x14ac:dyDescent="0.25">
      <c r="A59" s="59" t="s">
        <v>2041</v>
      </c>
      <c r="B59" s="60" t="s">
        <v>63</v>
      </c>
      <c r="C59" s="59" t="s">
        <v>341</v>
      </c>
      <c r="D59" s="59" t="s">
        <v>179</v>
      </c>
      <c r="E59" s="59" t="s">
        <v>470</v>
      </c>
      <c r="F59" s="59" t="s">
        <v>471</v>
      </c>
      <c r="G59" s="59" t="s">
        <v>180</v>
      </c>
      <c r="H59" s="59" t="s">
        <v>394</v>
      </c>
      <c r="I59" s="59" t="s">
        <v>184</v>
      </c>
    </row>
    <row r="60" spans="1:11" hidden="1" x14ac:dyDescent="0.25">
      <c r="A60" s="59" t="s">
        <v>234</v>
      </c>
      <c r="B60" s="60" t="s">
        <v>13</v>
      </c>
      <c r="C60" s="59" t="s">
        <v>341</v>
      </c>
      <c r="D60" s="59" t="s">
        <v>179</v>
      </c>
      <c r="E60" s="59" t="s">
        <v>472</v>
      </c>
      <c r="F60" s="59" t="s">
        <v>473</v>
      </c>
      <c r="G60" s="59" t="s">
        <v>180</v>
      </c>
      <c r="H60" s="59" t="s">
        <v>474</v>
      </c>
      <c r="I60" s="59" t="s">
        <v>185</v>
      </c>
      <c r="J60" s="59" t="s">
        <v>352</v>
      </c>
    </row>
    <row r="61" spans="1:11" hidden="1" x14ac:dyDescent="0.25">
      <c r="A61" s="59" t="s">
        <v>2042</v>
      </c>
      <c r="B61" s="60" t="s">
        <v>63</v>
      </c>
      <c r="C61" s="59" t="s">
        <v>341</v>
      </c>
      <c r="D61" s="59" t="s">
        <v>179</v>
      </c>
      <c r="E61" s="59" t="s">
        <v>475</v>
      </c>
      <c r="F61" s="59" t="s">
        <v>476</v>
      </c>
      <c r="G61" s="59" t="s">
        <v>180</v>
      </c>
      <c r="H61" s="59" t="s">
        <v>416</v>
      </c>
      <c r="I61" s="59" t="s">
        <v>181</v>
      </c>
    </row>
    <row r="62" spans="1:11" hidden="1" x14ac:dyDescent="0.25">
      <c r="A62" s="59" t="s">
        <v>240</v>
      </c>
      <c r="B62" s="60" t="s">
        <v>63</v>
      </c>
      <c r="C62" s="59" t="s">
        <v>341</v>
      </c>
      <c r="D62" s="59" t="s">
        <v>179</v>
      </c>
      <c r="E62" s="59" t="s">
        <v>477</v>
      </c>
      <c r="F62" s="59" t="s">
        <v>478</v>
      </c>
      <c r="G62" s="59" t="s">
        <v>182</v>
      </c>
      <c r="H62" s="59" t="s">
        <v>406</v>
      </c>
      <c r="I62" s="59" t="s">
        <v>183</v>
      </c>
      <c r="J62" s="59" t="s">
        <v>352</v>
      </c>
    </row>
    <row r="63" spans="1:11" hidden="1" x14ac:dyDescent="0.25">
      <c r="A63" s="59" t="s">
        <v>2043</v>
      </c>
      <c r="B63" s="60" t="s">
        <v>13</v>
      </c>
      <c r="C63" s="59" t="s">
        <v>341</v>
      </c>
      <c r="D63" s="59" t="s">
        <v>179</v>
      </c>
      <c r="E63" s="59" t="s">
        <v>479</v>
      </c>
      <c r="F63" s="59" t="s">
        <v>480</v>
      </c>
      <c r="G63" s="59" t="s">
        <v>180</v>
      </c>
      <c r="H63" s="59" t="s">
        <v>376</v>
      </c>
      <c r="I63" s="59" t="s">
        <v>2031</v>
      </c>
    </row>
    <row r="64" spans="1:11" hidden="1" x14ac:dyDescent="0.25">
      <c r="A64" s="59" t="s">
        <v>962</v>
      </c>
      <c r="B64" s="60" t="s">
        <v>63</v>
      </c>
      <c r="C64" s="59" t="s">
        <v>341</v>
      </c>
      <c r="D64" s="59" t="s">
        <v>179</v>
      </c>
      <c r="E64" s="59" t="s">
        <v>481</v>
      </c>
      <c r="F64" s="59" t="s">
        <v>482</v>
      </c>
      <c r="G64" s="59" t="s">
        <v>182</v>
      </c>
      <c r="H64" s="59" t="s">
        <v>392</v>
      </c>
      <c r="I64" s="59" t="s">
        <v>184</v>
      </c>
      <c r="J64" s="59" t="s">
        <v>360</v>
      </c>
    </row>
    <row r="65" spans="1:11" hidden="1" x14ac:dyDescent="0.25">
      <c r="A65" s="59" t="s">
        <v>94</v>
      </c>
      <c r="B65" s="60" t="s">
        <v>12</v>
      </c>
      <c r="C65" s="59" t="s">
        <v>341</v>
      </c>
      <c r="D65" s="59" t="s">
        <v>179</v>
      </c>
      <c r="E65" s="59" t="s">
        <v>483</v>
      </c>
      <c r="F65" s="59" t="s">
        <v>484</v>
      </c>
      <c r="G65" s="59" t="s">
        <v>180</v>
      </c>
      <c r="H65" s="59" t="s">
        <v>424</v>
      </c>
      <c r="I65" s="59" t="s">
        <v>181</v>
      </c>
      <c r="J65" s="59" t="s">
        <v>360</v>
      </c>
    </row>
    <row r="66" spans="1:11" hidden="1" x14ac:dyDescent="0.25">
      <c r="A66" s="59" t="s">
        <v>239</v>
      </c>
      <c r="B66" s="60" t="s">
        <v>189</v>
      </c>
      <c r="C66" s="59" t="s">
        <v>341</v>
      </c>
      <c r="D66" s="59" t="s">
        <v>179</v>
      </c>
      <c r="E66" s="59" t="s">
        <v>485</v>
      </c>
      <c r="F66" s="59" t="s">
        <v>486</v>
      </c>
      <c r="G66" s="59" t="s">
        <v>180</v>
      </c>
      <c r="H66" s="59" t="s">
        <v>370</v>
      </c>
      <c r="I66" s="59" t="s">
        <v>2031</v>
      </c>
    </row>
    <row r="67" spans="1:11" hidden="1" x14ac:dyDescent="0.25">
      <c r="A67" s="59" t="s">
        <v>1147</v>
      </c>
      <c r="B67" s="60" t="s">
        <v>63</v>
      </c>
      <c r="C67" s="59" t="s">
        <v>341</v>
      </c>
      <c r="D67" s="59" t="s">
        <v>179</v>
      </c>
      <c r="E67" s="59" t="s">
        <v>487</v>
      </c>
      <c r="F67" s="59" t="s">
        <v>488</v>
      </c>
      <c r="G67" s="59" t="s">
        <v>182</v>
      </c>
      <c r="H67" s="59" t="s">
        <v>364</v>
      </c>
      <c r="I67" s="59" t="s">
        <v>2031</v>
      </c>
      <c r="J67" s="59" t="s">
        <v>347</v>
      </c>
    </row>
    <row r="68" spans="1:11" hidden="1" x14ac:dyDescent="0.25">
      <c r="A68" s="59" t="s">
        <v>1107</v>
      </c>
      <c r="B68" s="60" t="s">
        <v>12</v>
      </c>
      <c r="C68" s="59" t="s">
        <v>341</v>
      </c>
      <c r="D68" s="59" t="s">
        <v>179</v>
      </c>
      <c r="E68" s="59" t="s">
        <v>489</v>
      </c>
      <c r="F68" s="59" t="s">
        <v>490</v>
      </c>
      <c r="G68" s="59" t="s">
        <v>180</v>
      </c>
      <c r="H68" s="59" t="s">
        <v>437</v>
      </c>
      <c r="I68" s="59" t="s">
        <v>181</v>
      </c>
      <c r="J68" s="59" t="s">
        <v>352</v>
      </c>
    </row>
    <row r="69" spans="1:11" hidden="1" x14ac:dyDescent="0.25">
      <c r="A69" s="59" t="s">
        <v>82</v>
      </c>
      <c r="B69" s="60" t="s">
        <v>12</v>
      </c>
      <c r="C69" s="59" t="s">
        <v>341</v>
      </c>
      <c r="D69" s="59" t="s">
        <v>179</v>
      </c>
      <c r="E69" s="59" t="s">
        <v>491</v>
      </c>
      <c r="F69" s="59" t="s">
        <v>492</v>
      </c>
      <c r="G69" s="59" t="s">
        <v>180</v>
      </c>
      <c r="H69" s="59" t="s">
        <v>386</v>
      </c>
      <c r="I69" s="59" t="s">
        <v>181</v>
      </c>
      <c r="J69" s="59" t="s">
        <v>342</v>
      </c>
    </row>
    <row r="70" spans="1:11" hidden="1" x14ac:dyDescent="0.25">
      <c r="A70" s="59" t="s">
        <v>1116</v>
      </c>
      <c r="B70" s="60" t="s">
        <v>13</v>
      </c>
      <c r="C70" s="59" t="s">
        <v>341</v>
      </c>
      <c r="D70" s="59" t="s">
        <v>179</v>
      </c>
      <c r="E70" s="59" t="s">
        <v>493</v>
      </c>
      <c r="F70" s="59" t="s">
        <v>494</v>
      </c>
      <c r="G70" s="59" t="s">
        <v>182</v>
      </c>
      <c r="H70" s="59" t="s">
        <v>366</v>
      </c>
      <c r="I70" s="59" t="s">
        <v>2031</v>
      </c>
      <c r="J70" s="59" t="s">
        <v>360</v>
      </c>
    </row>
    <row r="71" spans="1:11" hidden="1" x14ac:dyDescent="0.25">
      <c r="A71" s="59" t="s">
        <v>193</v>
      </c>
      <c r="B71" s="60" t="s">
        <v>13</v>
      </c>
      <c r="C71" s="59" t="s">
        <v>341</v>
      </c>
      <c r="D71" s="59" t="s">
        <v>179</v>
      </c>
      <c r="E71" s="59" t="s">
        <v>495</v>
      </c>
      <c r="F71" s="59" t="s">
        <v>496</v>
      </c>
      <c r="G71" s="59" t="s">
        <v>182</v>
      </c>
      <c r="H71" s="75" t="s">
        <v>437</v>
      </c>
      <c r="I71" s="59" t="s">
        <v>181</v>
      </c>
      <c r="J71" s="59" t="s">
        <v>351</v>
      </c>
      <c r="K71" s="59" t="s">
        <v>360</v>
      </c>
    </row>
    <row r="72" spans="1:11" hidden="1" x14ac:dyDescent="0.25">
      <c r="A72" s="59" t="s">
        <v>1148</v>
      </c>
      <c r="B72" s="60" t="s">
        <v>63</v>
      </c>
      <c r="C72" s="59" t="s">
        <v>341</v>
      </c>
      <c r="D72" s="59" t="s">
        <v>179</v>
      </c>
      <c r="E72" s="59" t="s">
        <v>497</v>
      </c>
      <c r="F72" s="59" t="s">
        <v>498</v>
      </c>
      <c r="G72" s="59" t="s">
        <v>182</v>
      </c>
      <c r="H72" s="59" t="s">
        <v>364</v>
      </c>
      <c r="I72" s="59" t="s">
        <v>2031</v>
      </c>
      <c r="J72" s="59" t="s">
        <v>352</v>
      </c>
    </row>
    <row r="73" spans="1:11" hidden="1" x14ac:dyDescent="0.25">
      <c r="A73" s="59" t="s">
        <v>91</v>
      </c>
      <c r="B73" s="60" t="s">
        <v>12</v>
      </c>
      <c r="C73" s="59" t="s">
        <v>341</v>
      </c>
      <c r="D73" s="59" t="s">
        <v>179</v>
      </c>
      <c r="E73" s="59" t="s">
        <v>499</v>
      </c>
      <c r="F73" s="59" t="s">
        <v>500</v>
      </c>
      <c r="G73" s="59" t="s">
        <v>182</v>
      </c>
      <c r="H73" s="59" t="s">
        <v>382</v>
      </c>
      <c r="I73" s="59" t="s">
        <v>2031</v>
      </c>
      <c r="J73" s="59" t="s">
        <v>342</v>
      </c>
    </row>
    <row r="74" spans="1:11" hidden="1" x14ac:dyDescent="0.25">
      <c r="A74" s="59" t="s">
        <v>251</v>
      </c>
      <c r="B74" s="60" t="s">
        <v>17</v>
      </c>
      <c r="C74" s="59" t="s">
        <v>341</v>
      </c>
      <c r="D74" s="59" t="s">
        <v>179</v>
      </c>
      <c r="E74" s="59" t="s">
        <v>501</v>
      </c>
      <c r="F74" s="59" t="s">
        <v>502</v>
      </c>
      <c r="G74" s="59" t="s">
        <v>180</v>
      </c>
      <c r="H74" s="59" t="s">
        <v>437</v>
      </c>
      <c r="I74" s="59" t="s">
        <v>181</v>
      </c>
      <c r="J74" s="59" t="s">
        <v>353</v>
      </c>
    </row>
    <row r="75" spans="1:11" hidden="1" x14ac:dyDescent="0.25">
      <c r="A75" s="59" t="s">
        <v>255</v>
      </c>
      <c r="B75" s="60" t="s">
        <v>12</v>
      </c>
      <c r="C75" s="59" t="s">
        <v>341</v>
      </c>
      <c r="D75" s="59" t="s">
        <v>179</v>
      </c>
      <c r="E75" s="59" t="s">
        <v>503</v>
      </c>
      <c r="F75" s="59" t="s">
        <v>504</v>
      </c>
      <c r="G75" s="59" t="s">
        <v>180</v>
      </c>
      <c r="H75" s="59" t="s">
        <v>402</v>
      </c>
      <c r="I75" s="59" t="s">
        <v>183</v>
      </c>
      <c r="J75" s="59" t="s">
        <v>348</v>
      </c>
    </row>
    <row r="76" spans="1:11" hidden="1" x14ac:dyDescent="0.25">
      <c r="A76" s="59" t="s">
        <v>250</v>
      </c>
      <c r="B76" s="60" t="s">
        <v>17</v>
      </c>
      <c r="C76" s="59" t="s">
        <v>341</v>
      </c>
      <c r="D76" s="59" t="s">
        <v>179</v>
      </c>
      <c r="E76" s="59" t="s">
        <v>505</v>
      </c>
      <c r="F76" s="59" t="s">
        <v>506</v>
      </c>
      <c r="G76" s="59" t="s">
        <v>182</v>
      </c>
      <c r="H76" s="59" t="s">
        <v>402</v>
      </c>
      <c r="I76" s="59" t="s">
        <v>183</v>
      </c>
      <c r="J76" s="59" t="s">
        <v>342</v>
      </c>
    </row>
    <row r="77" spans="1:11" hidden="1" x14ac:dyDescent="0.25">
      <c r="A77" s="59" t="s">
        <v>2044</v>
      </c>
      <c r="B77" s="60" t="s">
        <v>63</v>
      </c>
      <c r="C77" s="59" t="s">
        <v>341</v>
      </c>
      <c r="D77" s="59" t="s">
        <v>179</v>
      </c>
      <c r="E77" s="59" t="s">
        <v>507</v>
      </c>
      <c r="F77" s="59" t="s">
        <v>508</v>
      </c>
      <c r="G77" s="59" t="s">
        <v>182</v>
      </c>
      <c r="H77" s="59" t="s">
        <v>392</v>
      </c>
      <c r="I77" s="59" t="s">
        <v>184</v>
      </c>
    </row>
    <row r="78" spans="1:11" hidden="1" x14ac:dyDescent="0.25">
      <c r="A78" s="59" t="s">
        <v>2045</v>
      </c>
      <c r="B78" s="60" t="s">
        <v>63</v>
      </c>
      <c r="C78" s="59" t="s">
        <v>341</v>
      </c>
      <c r="D78" s="59" t="s">
        <v>179</v>
      </c>
      <c r="E78" s="59" t="s">
        <v>509</v>
      </c>
      <c r="F78" s="59" t="s">
        <v>510</v>
      </c>
      <c r="G78" s="59" t="s">
        <v>180</v>
      </c>
      <c r="H78" s="59" t="s">
        <v>357</v>
      </c>
      <c r="I78" s="59" t="s">
        <v>181</v>
      </c>
    </row>
    <row r="79" spans="1:11" hidden="1" x14ac:dyDescent="0.25">
      <c r="A79" s="59" t="s">
        <v>2046</v>
      </c>
      <c r="B79" s="60" t="s">
        <v>63</v>
      </c>
      <c r="C79" s="59" t="s">
        <v>341</v>
      </c>
      <c r="D79" s="59" t="s">
        <v>179</v>
      </c>
      <c r="E79" s="59" t="s">
        <v>511</v>
      </c>
      <c r="F79" s="59" t="s">
        <v>512</v>
      </c>
      <c r="G79" s="59" t="s">
        <v>180</v>
      </c>
      <c r="H79" s="59" t="s">
        <v>419</v>
      </c>
      <c r="I79" s="59" t="s">
        <v>184</v>
      </c>
    </row>
    <row r="80" spans="1:11" hidden="1" x14ac:dyDescent="0.25">
      <c r="A80" s="59" t="s">
        <v>2047</v>
      </c>
      <c r="B80" s="60" t="s">
        <v>63</v>
      </c>
      <c r="C80" s="59" t="s">
        <v>341</v>
      </c>
      <c r="D80" s="59" t="s">
        <v>179</v>
      </c>
      <c r="E80" s="59" t="s">
        <v>513</v>
      </c>
      <c r="F80" s="59" t="s">
        <v>514</v>
      </c>
      <c r="G80" s="59" t="s">
        <v>182</v>
      </c>
      <c r="H80" s="59" t="s">
        <v>384</v>
      </c>
      <c r="I80" s="59" t="s">
        <v>184</v>
      </c>
    </row>
    <row r="81" spans="1:11" hidden="1" x14ac:dyDescent="0.25">
      <c r="A81" s="59" t="s">
        <v>197</v>
      </c>
      <c r="B81" s="60" t="s">
        <v>12</v>
      </c>
      <c r="C81" s="59" t="s">
        <v>341</v>
      </c>
      <c r="D81" s="59" t="s">
        <v>179</v>
      </c>
      <c r="E81" s="59" t="s">
        <v>515</v>
      </c>
      <c r="F81" s="59" t="s">
        <v>516</v>
      </c>
      <c r="G81" s="59" t="s">
        <v>182</v>
      </c>
      <c r="H81" s="59" t="s">
        <v>420</v>
      </c>
      <c r="I81" s="59" t="s">
        <v>181</v>
      </c>
      <c r="J81" s="59" t="s">
        <v>347</v>
      </c>
      <c r="K81" s="59" t="s">
        <v>341</v>
      </c>
    </row>
    <row r="82" spans="1:11" hidden="1" x14ac:dyDescent="0.25">
      <c r="A82" s="59" t="s">
        <v>116</v>
      </c>
      <c r="B82" s="60" t="s">
        <v>13</v>
      </c>
      <c r="C82" s="59" t="s">
        <v>341</v>
      </c>
      <c r="D82" s="59" t="s">
        <v>179</v>
      </c>
      <c r="E82" s="59" t="s">
        <v>517</v>
      </c>
      <c r="F82" s="59" t="s">
        <v>518</v>
      </c>
      <c r="G82" s="59" t="s">
        <v>180</v>
      </c>
      <c r="H82" s="59" t="s">
        <v>414</v>
      </c>
      <c r="I82" s="59" t="s">
        <v>181</v>
      </c>
      <c r="J82" s="59" t="s">
        <v>348</v>
      </c>
    </row>
    <row r="83" spans="1:11" hidden="1" x14ac:dyDescent="0.25">
      <c r="A83" s="59" t="s">
        <v>254</v>
      </c>
      <c r="B83" s="60" t="s">
        <v>12</v>
      </c>
      <c r="C83" s="59" t="s">
        <v>341</v>
      </c>
      <c r="D83" s="59" t="s">
        <v>179</v>
      </c>
      <c r="E83" s="59" t="s">
        <v>519</v>
      </c>
      <c r="F83" s="59" t="s">
        <v>520</v>
      </c>
      <c r="G83" s="59" t="s">
        <v>182</v>
      </c>
      <c r="H83" s="59" t="s">
        <v>409</v>
      </c>
      <c r="I83" s="59" t="s">
        <v>184</v>
      </c>
      <c r="J83" s="59" t="s">
        <v>352</v>
      </c>
    </row>
    <row r="84" spans="1:11" hidden="1" x14ac:dyDescent="0.25">
      <c r="A84" s="59" t="s">
        <v>2048</v>
      </c>
      <c r="B84" s="60" t="s">
        <v>63</v>
      </c>
      <c r="C84" s="59" t="s">
        <v>341</v>
      </c>
      <c r="D84" s="59" t="s">
        <v>179</v>
      </c>
      <c r="E84" s="59" t="s">
        <v>521</v>
      </c>
      <c r="F84" s="59" t="s">
        <v>522</v>
      </c>
      <c r="G84" s="59" t="s">
        <v>182</v>
      </c>
      <c r="H84" s="59" t="s">
        <v>395</v>
      </c>
      <c r="I84" s="59" t="s">
        <v>184</v>
      </c>
    </row>
    <row r="85" spans="1:11" hidden="1" x14ac:dyDescent="0.25">
      <c r="A85" s="59" t="s">
        <v>265</v>
      </c>
      <c r="B85" s="60" t="s">
        <v>17</v>
      </c>
      <c r="C85" s="59" t="s">
        <v>341</v>
      </c>
      <c r="D85" s="59" t="s">
        <v>179</v>
      </c>
      <c r="E85" s="59" t="s">
        <v>523</v>
      </c>
      <c r="F85" s="59" t="s">
        <v>524</v>
      </c>
      <c r="G85" s="59" t="s">
        <v>182</v>
      </c>
      <c r="H85" s="59" t="s">
        <v>384</v>
      </c>
      <c r="I85" s="59" t="s">
        <v>184</v>
      </c>
      <c r="J85" s="59" t="s">
        <v>342</v>
      </c>
    </row>
    <row r="86" spans="1:11" hidden="1" x14ac:dyDescent="0.25">
      <c r="A86" s="59" t="s">
        <v>1150</v>
      </c>
      <c r="B86" s="60" t="s">
        <v>63</v>
      </c>
      <c r="C86" s="59" t="s">
        <v>341</v>
      </c>
      <c r="D86" s="59" t="s">
        <v>179</v>
      </c>
      <c r="E86" s="59" t="s">
        <v>525</v>
      </c>
      <c r="F86" s="59" t="s">
        <v>526</v>
      </c>
      <c r="G86" s="59" t="s">
        <v>182</v>
      </c>
      <c r="H86" s="59" t="s">
        <v>527</v>
      </c>
      <c r="I86" s="59" t="s">
        <v>181</v>
      </c>
      <c r="J86" s="59" t="s">
        <v>360</v>
      </c>
    </row>
    <row r="87" spans="1:11" hidden="1" x14ac:dyDescent="0.25">
      <c r="A87" s="59" t="s">
        <v>1090</v>
      </c>
      <c r="B87" s="60" t="s">
        <v>12</v>
      </c>
      <c r="C87" s="59" t="s">
        <v>341</v>
      </c>
      <c r="D87" s="59" t="s">
        <v>179</v>
      </c>
      <c r="E87" s="59" t="s">
        <v>528</v>
      </c>
      <c r="F87" s="59" t="s">
        <v>529</v>
      </c>
      <c r="G87" s="59" t="s">
        <v>180</v>
      </c>
      <c r="H87" s="59" t="s">
        <v>448</v>
      </c>
      <c r="I87" s="59" t="s">
        <v>183</v>
      </c>
    </row>
    <row r="88" spans="1:11" hidden="1" x14ac:dyDescent="0.25">
      <c r="A88" s="59" t="s">
        <v>258</v>
      </c>
      <c r="B88" s="60" t="s">
        <v>17</v>
      </c>
      <c r="C88" s="59" t="s">
        <v>341</v>
      </c>
      <c r="D88" s="59" t="s">
        <v>179</v>
      </c>
      <c r="E88" s="59" t="s">
        <v>530</v>
      </c>
      <c r="F88" s="59" t="s">
        <v>531</v>
      </c>
      <c r="G88" s="59" t="s">
        <v>180</v>
      </c>
      <c r="H88" s="59" t="s">
        <v>426</v>
      </c>
      <c r="I88" s="59" t="s">
        <v>181</v>
      </c>
      <c r="J88" s="59" t="s">
        <v>343</v>
      </c>
    </row>
    <row r="89" spans="1:11" hidden="1" x14ac:dyDescent="0.25">
      <c r="A89" s="59" t="s">
        <v>2049</v>
      </c>
      <c r="B89" s="60" t="s">
        <v>63</v>
      </c>
      <c r="C89" s="59" t="s">
        <v>341</v>
      </c>
      <c r="D89" s="59" t="s">
        <v>179</v>
      </c>
      <c r="E89" s="59" t="s">
        <v>532</v>
      </c>
      <c r="F89" s="59" t="s">
        <v>533</v>
      </c>
      <c r="G89" s="59" t="s">
        <v>182</v>
      </c>
      <c r="H89" s="59" t="s">
        <v>364</v>
      </c>
      <c r="I89" s="59" t="s">
        <v>2031</v>
      </c>
    </row>
    <row r="90" spans="1:11" hidden="1" x14ac:dyDescent="0.25">
      <c r="A90" s="59" t="s">
        <v>1139</v>
      </c>
      <c r="B90" s="60" t="s">
        <v>189</v>
      </c>
      <c r="C90" s="59" t="s">
        <v>341</v>
      </c>
      <c r="D90" s="59" t="s">
        <v>179</v>
      </c>
      <c r="E90" s="59" t="s">
        <v>534</v>
      </c>
      <c r="F90" s="59" t="s">
        <v>535</v>
      </c>
      <c r="G90" s="59" t="s">
        <v>182</v>
      </c>
      <c r="H90" s="59" t="s">
        <v>395</v>
      </c>
      <c r="I90" s="59" t="s">
        <v>184</v>
      </c>
      <c r="J90" s="59" t="s">
        <v>353</v>
      </c>
    </row>
    <row r="91" spans="1:11" hidden="1" x14ac:dyDescent="0.25">
      <c r="A91" s="59" t="s">
        <v>2050</v>
      </c>
      <c r="B91" s="60" t="s">
        <v>63</v>
      </c>
      <c r="C91" s="59" t="s">
        <v>341</v>
      </c>
      <c r="D91" s="59" t="s">
        <v>179</v>
      </c>
      <c r="E91" s="59" t="s">
        <v>536</v>
      </c>
      <c r="F91" s="59" t="s">
        <v>537</v>
      </c>
      <c r="G91" s="59" t="s">
        <v>180</v>
      </c>
      <c r="H91" s="59" t="s">
        <v>394</v>
      </c>
      <c r="I91" s="59" t="s">
        <v>184</v>
      </c>
    </row>
    <row r="92" spans="1:11" hidden="1" x14ac:dyDescent="0.25">
      <c r="A92" s="59" t="s">
        <v>1145</v>
      </c>
      <c r="B92" s="60" t="s">
        <v>63</v>
      </c>
      <c r="C92" s="59" t="s">
        <v>341</v>
      </c>
      <c r="D92" s="59" t="s">
        <v>179</v>
      </c>
      <c r="E92" s="59" t="s">
        <v>538</v>
      </c>
      <c r="F92" s="59" t="s">
        <v>539</v>
      </c>
      <c r="G92" s="59" t="s">
        <v>180</v>
      </c>
      <c r="H92" s="59" t="s">
        <v>540</v>
      </c>
      <c r="I92" s="59" t="s">
        <v>185</v>
      </c>
      <c r="J92" s="59" t="s">
        <v>342</v>
      </c>
    </row>
    <row r="93" spans="1:11" hidden="1" x14ac:dyDescent="0.25">
      <c r="A93" s="59" t="s">
        <v>1144</v>
      </c>
      <c r="B93" s="60" t="s">
        <v>63</v>
      </c>
      <c r="C93" s="59" t="s">
        <v>341</v>
      </c>
      <c r="D93" s="59" t="s">
        <v>179</v>
      </c>
      <c r="E93" s="59" t="s">
        <v>541</v>
      </c>
      <c r="F93" s="59" t="s">
        <v>542</v>
      </c>
      <c r="G93" s="59" t="s">
        <v>180</v>
      </c>
      <c r="H93" s="59" t="s">
        <v>540</v>
      </c>
      <c r="I93" s="59" t="s">
        <v>185</v>
      </c>
    </row>
    <row r="94" spans="1:11" hidden="1" x14ac:dyDescent="0.25">
      <c r="A94" s="59" t="s">
        <v>2051</v>
      </c>
      <c r="B94" s="60" t="s">
        <v>63</v>
      </c>
      <c r="C94" s="59" t="s">
        <v>341</v>
      </c>
      <c r="D94" s="59" t="s">
        <v>179</v>
      </c>
      <c r="E94" s="59" t="s">
        <v>543</v>
      </c>
      <c r="F94" s="59" t="s">
        <v>544</v>
      </c>
      <c r="G94" s="59" t="s">
        <v>180</v>
      </c>
      <c r="H94" s="59" t="s">
        <v>384</v>
      </c>
      <c r="I94" s="59" t="s">
        <v>184</v>
      </c>
    </row>
    <row r="95" spans="1:11" hidden="1" x14ac:dyDescent="0.25">
      <c r="A95" s="59" t="s">
        <v>1024</v>
      </c>
      <c r="B95" s="60" t="s">
        <v>12</v>
      </c>
      <c r="C95" s="59" t="s">
        <v>341</v>
      </c>
      <c r="D95" s="59" t="s">
        <v>179</v>
      </c>
      <c r="E95" s="59" t="s">
        <v>545</v>
      </c>
      <c r="F95" s="59" t="s">
        <v>546</v>
      </c>
      <c r="G95" s="59" t="s">
        <v>180</v>
      </c>
      <c r="H95" s="59" t="s">
        <v>370</v>
      </c>
      <c r="I95" s="59" t="s">
        <v>2031</v>
      </c>
    </row>
    <row r="96" spans="1:11" hidden="1" x14ac:dyDescent="0.25">
      <c r="A96" s="59" t="s">
        <v>259</v>
      </c>
      <c r="B96" s="60" t="s">
        <v>12</v>
      </c>
      <c r="C96" s="59" t="s">
        <v>341</v>
      </c>
      <c r="D96" s="59" t="s">
        <v>179</v>
      </c>
      <c r="E96" s="59" t="s">
        <v>547</v>
      </c>
      <c r="F96" s="59" t="s">
        <v>548</v>
      </c>
      <c r="G96" s="59" t="s">
        <v>180</v>
      </c>
      <c r="H96" s="59" t="s">
        <v>357</v>
      </c>
      <c r="I96" s="59" t="s">
        <v>181</v>
      </c>
    </row>
    <row r="97" spans="1:11" hidden="1" x14ac:dyDescent="0.25">
      <c r="A97" s="59" t="s">
        <v>272</v>
      </c>
      <c r="B97" s="60" t="s">
        <v>12</v>
      </c>
      <c r="C97" s="59" t="s">
        <v>341</v>
      </c>
      <c r="D97" s="59" t="s">
        <v>179</v>
      </c>
      <c r="E97" s="59" t="s">
        <v>549</v>
      </c>
      <c r="F97" s="59" t="s">
        <v>550</v>
      </c>
      <c r="G97" s="59" t="s">
        <v>180</v>
      </c>
      <c r="H97" s="59" t="s">
        <v>412</v>
      </c>
      <c r="I97" s="59" t="s">
        <v>183</v>
      </c>
    </row>
    <row r="98" spans="1:11" hidden="1" x14ac:dyDescent="0.25">
      <c r="A98" s="59" t="s">
        <v>1138</v>
      </c>
      <c r="B98" s="60" t="s">
        <v>189</v>
      </c>
      <c r="C98" s="59" t="s">
        <v>341</v>
      </c>
      <c r="D98" s="59" t="s">
        <v>179</v>
      </c>
      <c r="E98" s="59" t="s">
        <v>551</v>
      </c>
      <c r="F98" s="59" t="s">
        <v>552</v>
      </c>
      <c r="G98" s="59" t="s">
        <v>182</v>
      </c>
      <c r="H98" s="59" t="s">
        <v>364</v>
      </c>
      <c r="I98" s="59" t="s">
        <v>2031</v>
      </c>
      <c r="J98" s="59" t="s">
        <v>353</v>
      </c>
    </row>
    <row r="99" spans="1:11" hidden="1" x14ac:dyDescent="0.25">
      <c r="A99" s="59" t="s">
        <v>2052</v>
      </c>
      <c r="B99" s="60" t="s">
        <v>63</v>
      </c>
      <c r="C99" s="59" t="s">
        <v>341</v>
      </c>
      <c r="D99" s="59" t="s">
        <v>179</v>
      </c>
      <c r="E99" s="59" t="s">
        <v>553</v>
      </c>
      <c r="F99" s="59" t="s">
        <v>554</v>
      </c>
      <c r="G99" s="59" t="s">
        <v>180</v>
      </c>
      <c r="H99" s="59" t="s">
        <v>357</v>
      </c>
      <c r="I99" s="59" t="s">
        <v>181</v>
      </c>
    </row>
    <row r="100" spans="1:11" hidden="1" x14ac:dyDescent="0.25">
      <c r="A100" s="59" t="s">
        <v>192</v>
      </c>
      <c r="B100" s="60" t="s">
        <v>63</v>
      </c>
      <c r="C100" s="59" t="s">
        <v>341</v>
      </c>
      <c r="D100" s="59" t="s">
        <v>179</v>
      </c>
      <c r="E100" s="59" t="s">
        <v>555</v>
      </c>
      <c r="F100" s="59" t="s">
        <v>556</v>
      </c>
      <c r="G100" s="59" t="s">
        <v>182</v>
      </c>
      <c r="H100" s="59" t="s">
        <v>442</v>
      </c>
      <c r="I100" s="59" t="s">
        <v>187</v>
      </c>
      <c r="J100" s="59" t="s">
        <v>348</v>
      </c>
      <c r="K100" s="59" t="s">
        <v>346</v>
      </c>
    </row>
    <row r="101" spans="1:11" hidden="1" x14ac:dyDescent="0.25">
      <c r="A101" s="59" t="s">
        <v>2053</v>
      </c>
      <c r="B101" s="60" t="s">
        <v>63</v>
      </c>
      <c r="C101" s="59" t="s">
        <v>341</v>
      </c>
      <c r="D101" s="59" t="s">
        <v>179</v>
      </c>
      <c r="E101" s="59" t="s">
        <v>557</v>
      </c>
      <c r="F101" s="59" t="s">
        <v>558</v>
      </c>
      <c r="G101" s="59" t="s">
        <v>180</v>
      </c>
      <c r="H101" s="59" t="s">
        <v>416</v>
      </c>
      <c r="I101" s="59" t="s">
        <v>181</v>
      </c>
    </row>
    <row r="102" spans="1:11" hidden="1" x14ac:dyDescent="0.25">
      <c r="A102" s="59" t="s">
        <v>1151</v>
      </c>
      <c r="B102" s="60" t="s">
        <v>63</v>
      </c>
      <c r="C102" s="59" t="s">
        <v>341</v>
      </c>
      <c r="D102" s="59" t="s">
        <v>179</v>
      </c>
      <c r="E102" s="59" t="s">
        <v>559</v>
      </c>
      <c r="F102" s="59" t="s">
        <v>560</v>
      </c>
      <c r="G102" s="59" t="s">
        <v>182</v>
      </c>
      <c r="H102" s="59" t="s">
        <v>414</v>
      </c>
      <c r="I102" s="59" t="s">
        <v>181</v>
      </c>
      <c r="J102" s="59" t="s">
        <v>352</v>
      </c>
    </row>
    <row r="103" spans="1:11" hidden="1" x14ac:dyDescent="0.25">
      <c r="A103" s="59" t="s">
        <v>267</v>
      </c>
      <c r="B103" s="60" t="s">
        <v>17</v>
      </c>
      <c r="C103" s="59" t="s">
        <v>341</v>
      </c>
      <c r="D103" s="59" t="s">
        <v>179</v>
      </c>
      <c r="E103" s="59" t="s">
        <v>561</v>
      </c>
      <c r="F103" s="59" t="s">
        <v>562</v>
      </c>
      <c r="G103" s="59" t="s">
        <v>182</v>
      </c>
      <c r="H103" s="59" t="s">
        <v>397</v>
      </c>
      <c r="I103" s="59" t="s">
        <v>183</v>
      </c>
    </row>
    <row r="104" spans="1:11" hidden="1" x14ac:dyDescent="0.25">
      <c r="A104" s="59" t="s">
        <v>924</v>
      </c>
      <c r="B104" s="60" t="s">
        <v>63</v>
      </c>
      <c r="C104" s="59" t="s">
        <v>341</v>
      </c>
      <c r="D104" s="59" t="s">
        <v>179</v>
      </c>
      <c r="E104" s="59" t="s">
        <v>563</v>
      </c>
      <c r="F104" s="59" t="s">
        <v>564</v>
      </c>
      <c r="G104" s="59" t="s">
        <v>182</v>
      </c>
      <c r="H104" s="59" t="s">
        <v>422</v>
      </c>
      <c r="I104" s="59" t="s">
        <v>181</v>
      </c>
      <c r="J104" s="59" t="s">
        <v>342</v>
      </c>
    </row>
    <row r="105" spans="1:11" hidden="1" x14ac:dyDescent="0.25">
      <c r="A105" s="59" t="s">
        <v>2054</v>
      </c>
      <c r="B105" s="60" t="s">
        <v>63</v>
      </c>
      <c r="C105" s="59" t="s">
        <v>341</v>
      </c>
      <c r="D105" s="59" t="s">
        <v>179</v>
      </c>
      <c r="E105" s="59" t="s">
        <v>565</v>
      </c>
      <c r="F105" s="59" t="s">
        <v>566</v>
      </c>
      <c r="G105" s="59" t="s">
        <v>182</v>
      </c>
      <c r="H105" s="59" t="s">
        <v>406</v>
      </c>
      <c r="I105" s="59" t="s">
        <v>183</v>
      </c>
    </row>
    <row r="106" spans="1:11" hidden="1" x14ac:dyDescent="0.25">
      <c r="A106" s="59" t="s">
        <v>1146</v>
      </c>
      <c r="B106" s="60" t="s">
        <v>63</v>
      </c>
      <c r="C106" s="59" t="s">
        <v>341</v>
      </c>
      <c r="D106" s="59" t="s">
        <v>179</v>
      </c>
      <c r="E106" s="59" t="s">
        <v>567</v>
      </c>
      <c r="F106" s="59" t="s">
        <v>568</v>
      </c>
      <c r="G106" s="59" t="s">
        <v>180</v>
      </c>
      <c r="H106" s="59" t="s">
        <v>442</v>
      </c>
      <c r="I106" s="59" t="s">
        <v>187</v>
      </c>
      <c r="J106" s="59" t="s">
        <v>347</v>
      </c>
    </row>
    <row r="107" spans="1:11" hidden="1" x14ac:dyDescent="0.25">
      <c r="A107" s="59" t="s">
        <v>2055</v>
      </c>
      <c r="B107" s="60" t="s">
        <v>63</v>
      </c>
      <c r="C107" s="59" t="s">
        <v>341</v>
      </c>
      <c r="D107" s="59" t="s">
        <v>179</v>
      </c>
      <c r="E107" s="59" t="s">
        <v>569</v>
      </c>
      <c r="F107" s="59" t="s">
        <v>570</v>
      </c>
      <c r="G107" s="59" t="s">
        <v>180</v>
      </c>
      <c r="H107" s="59" t="s">
        <v>388</v>
      </c>
      <c r="I107" s="59" t="s">
        <v>183</v>
      </c>
    </row>
    <row r="108" spans="1:11" hidden="1" x14ac:dyDescent="0.25">
      <c r="A108" s="59" t="s">
        <v>77</v>
      </c>
      <c r="B108" s="60" t="s">
        <v>12</v>
      </c>
      <c r="C108" s="59" t="s">
        <v>341</v>
      </c>
      <c r="D108" s="59" t="s">
        <v>179</v>
      </c>
      <c r="E108" s="59" t="s">
        <v>571</v>
      </c>
      <c r="F108" s="59" t="s">
        <v>572</v>
      </c>
      <c r="G108" s="59" t="s">
        <v>180</v>
      </c>
      <c r="H108" s="59" t="s">
        <v>433</v>
      </c>
      <c r="I108" s="59" t="s">
        <v>185</v>
      </c>
      <c r="J108" s="59" t="s">
        <v>353</v>
      </c>
    </row>
    <row r="109" spans="1:11" hidden="1" x14ac:dyDescent="0.25">
      <c r="A109" s="59" t="s">
        <v>275</v>
      </c>
      <c r="B109" s="60" t="s">
        <v>63</v>
      </c>
      <c r="C109" s="59" t="s">
        <v>341</v>
      </c>
      <c r="D109" s="59" t="s">
        <v>179</v>
      </c>
      <c r="E109" s="59" t="s">
        <v>573</v>
      </c>
      <c r="F109" s="59" t="s">
        <v>574</v>
      </c>
      <c r="G109" s="59" t="s">
        <v>180</v>
      </c>
      <c r="H109" s="59" t="s">
        <v>440</v>
      </c>
      <c r="I109" s="59" t="s">
        <v>185</v>
      </c>
    </row>
    <row r="110" spans="1:11" hidden="1" x14ac:dyDescent="0.25">
      <c r="A110" s="59" t="s">
        <v>1444</v>
      </c>
      <c r="B110" s="60" t="s">
        <v>63</v>
      </c>
      <c r="C110" s="59" t="s">
        <v>341</v>
      </c>
      <c r="D110" s="59" t="s">
        <v>179</v>
      </c>
      <c r="E110" s="59" t="s">
        <v>575</v>
      </c>
      <c r="F110" s="59" t="s">
        <v>576</v>
      </c>
      <c r="G110" s="59" t="s">
        <v>182</v>
      </c>
      <c r="H110" s="59" t="s">
        <v>426</v>
      </c>
      <c r="I110" s="59" t="s">
        <v>181</v>
      </c>
    </row>
    <row r="111" spans="1:11" hidden="1" x14ac:dyDescent="0.25">
      <c r="A111" s="59" t="s">
        <v>1118</v>
      </c>
      <c r="B111" s="60" t="s">
        <v>13</v>
      </c>
      <c r="C111" s="59" t="s">
        <v>341</v>
      </c>
      <c r="D111" s="59" t="s">
        <v>179</v>
      </c>
      <c r="E111" s="59" t="s">
        <v>577</v>
      </c>
      <c r="F111" s="59" t="s">
        <v>578</v>
      </c>
      <c r="G111" s="59" t="s">
        <v>182</v>
      </c>
      <c r="H111" s="59" t="s">
        <v>448</v>
      </c>
      <c r="I111" s="59" t="s">
        <v>183</v>
      </c>
      <c r="J111" s="59" t="s">
        <v>353</v>
      </c>
    </row>
    <row r="112" spans="1:11" hidden="1" x14ac:dyDescent="0.25">
      <c r="A112" s="59" t="s">
        <v>284</v>
      </c>
      <c r="B112" s="60" t="s">
        <v>12</v>
      </c>
      <c r="C112" s="59" t="s">
        <v>341</v>
      </c>
      <c r="D112" s="59" t="s">
        <v>179</v>
      </c>
      <c r="E112" s="59" t="s">
        <v>579</v>
      </c>
      <c r="F112" s="59" t="s">
        <v>580</v>
      </c>
      <c r="G112" s="59" t="s">
        <v>180</v>
      </c>
      <c r="H112" s="59" t="s">
        <v>386</v>
      </c>
      <c r="I112" s="59" t="s">
        <v>181</v>
      </c>
    </row>
    <row r="113" spans="1:10" hidden="1" x14ac:dyDescent="0.25">
      <c r="A113" s="59" t="s">
        <v>271</v>
      </c>
      <c r="B113" s="60" t="s">
        <v>63</v>
      </c>
      <c r="C113" s="59" t="s">
        <v>341</v>
      </c>
      <c r="D113" s="59" t="s">
        <v>179</v>
      </c>
      <c r="E113" s="59" t="s">
        <v>581</v>
      </c>
      <c r="F113" s="59" t="s">
        <v>582</v>
      </c>
      <c r="G113" s="59" t="s">
        <v>182</v>
      </c>
      <c r="H113" s="59" t="s">
        <v>373</v>
      </c>
      <c r="I113" s="59" t="s">
        <v>183</v>
      </c>
    </row>
    <row r="114" spans="1:10" hidden="1" x14ac:dyDescent="0.25">
      <c r="A114" s="59" t="s">
        <v>274</v>
      </c>
      <c r="B114" s="60" t="s">
        <v>12</v>
      </c>
      <c r="C114" s="59" t="s">
        <v>341</v>
      </c>
      <c r="D114" s="59" t="s">
        <v>179</v>
      </c>
      <c r="E114" s="59" t="s">
        <v>583</v>
      </c>
      <c r="F114" s="59" t="s">
        <v>584</v>
      </c>
      <c r="G114" s="59" t="s">
        <v>182</v>
      </c>
      <c r="H114" s="59" t="s">
        <v>386</v>
      </c>
      <c r="I114" s="59" t="s">
        <v>181</v>
      </c>
      <c r="J114" s="59" t="s">
        <v>353</v>
      </c>
    </row>
    <row r="115" spans="1:10" hidden="1" x14ac:dyDescent="0.25">
      <c r="A115" s="59" t="s">
        <v>1119</v>
      </c>
      <c r="B115" s="60" t="s">
        <v>13</v>
      </c>
      <c r="C115" s="59" t="s">
        <v>341</v>
      </c>
      <c r="D115" s="59" t="s">
        <v>179</v>
      </c>
      <c r="E115" s="59" t="s">
        <v>585</v>
      </c>
      <c r="F115" s="59" t="s">
        <v>586</v>
      </c>
      <c r="G115" s="59" t="s">
        <v>182</v>
      </c>
      <c r="H115" s="59" t="s">
        <v>373</v>
      </c>
      <c r="I115" s="59" t="s">
        <v>183</v>
      </c>
      <c r="J115" s="59" t="s">
        <v>348</v>
      </c>
    </row>
    <row r="116" spans="1:10" hidden="1" x14ac:dyDescent="0.25">
      <c r="A116" s="59" t="s">
        <v>1762</v>
      </c>
      <c r="B116" s="60" t="s">
        <v>63</v>
      </c>
      <c r="C116" s="59" t="s">
        <v>341</v>
      </c>
      <c r="D116" s="59" t="s">
        <v>179</v>
      </c>
      <c r="E116" s="59" t="s">
        <v>587</v>
      </c>
      <c r="F116" s="59" t="s">
        <v>588</v>
      </c>
      <c r="G116" s="59" t="s">
        <v>182</v>
      </c>
      <c r="H116" s="59" t="s">
        <v>392</v>
      </c>
      <c r="I116" s="59" t="s">
        <v>184</v>
      </c>
    </row>
    <row r="117" spans="1:10" hidden="1" x14ac:dyDescent="0.25">
      <c r="A117" s="59" t="s">
        <v>1115</v>
      </c>
      <c r="B117" s="60" t="s">
        <v>13</v>
      </c>
      <c r="C117" s="59" t="s">
        <v>341</v>
      </c>
      <c r="D117" s="59" t="s">
        <v>179</v>
      </c>
      <c r="E117" s="59" t="s">
        <v>589</v>
      </c>
      <c r="F117" s="59" t="s">
        <v>590</v>
      </c>
      <c r="G117" s="59" t="s">
        <v>180</v>
      </c>
      <c r="H117" s="59" t="s">
        <v>437</v>
      </c>
      <c r="I117" s="59" t="s">
        <v>181</v>
      </c>
      <c r="J117" s="59" t="s">
        <v>341</v>
      </c>
    </row>
    <row r="118" spans="1:10" hidden="1" x14ac:dyDescent="0.25">
      <c r="A118" s="59" t="s">
        <v>278</v>
      </c>
      <c r="B118" s="60" t="s">
        <v>63</v>
      </c>
      <c r="C118" s="59" t="s">
        <v>341</v>
      </c>
      <c r="D118" s="59" t="s">
        <v>179</v>
      </c>
      <c r="E118" s="59" t="s">
        <v>591</v>
      </c>
      <c r="F118" s="59" t="s">
        <v>592</v>
      </c>
      <c r="G118" s="59" t="s">
        <v>182</v>
      </c>
      <c r="H118" s="59" t="s">
        <v>379</v>
      </c>
      <c r="I118" s="59" t="s">
        <v>184</v>
      </c>
    </row>
    <row r="119" spans="1:10" hidden="1" x14ac:dyDescent="0.25">
      <c r="A119" s="59" t="s">
        <v>2056</v>
      </c>
      <c r="B119" s="60" t="s">
        <v>63</v>
      </c>
      <c r="C119" s="59" t="s">
        <v>341</v>
      </c>
      <c r="D119" s="59" t="s">
        <v>179</v>
      </c>
      <c r="E119" s="59" t="s">
        <v>593</v>
      </c>
      <c r="F119" s="59" t="s">
        <v>594</v>
      </c>
      <c r="G119" s="59" t="s">
        <v>182</v>
      </c>
      <c r="H119" s="59" t="s">
        <v>379</v>
      </c>
      <c r="I119" s="59" t="s">
        <v>184</v>
      </c>
    </row>
    <row r="120" spans="1:10" hidden="1" x14ac:dyDescent="0.25">
      <c r="A120" s="59" t="s">
        <v>2026</v>
      </c>
      <c r="B120" s="60" t="s">
        <v>63</v>
      </c>
      <c r="C120" s="59" t="s">
        <v>341</v>
      </c>
      <c r="D120" s="59" t="s">
        <v>179</v>
      </c>
      <c r="E120" s="59" t="s">
        <v>595</v>
      </c>
      <c r="F120" s="59" t="s">
        <v>596</v>
      </c>
      <c r="G120" s="59" t="s">
        <v>182</v>
      </c>
      <c r="H120" s="59" t="s">
        <v>420</v>
      </c>
      <c r="I120" s="59" t="s">
        <v>181</v>
      </c>
    </row>
    <row r="121" spans="1:10" hidden="1" x14ac:dyDescent="0.25">
      <c r="A121" s="59" t="s">
        <v>299</v>
      </c>
      <c r="B121" s="60" t="s">
        <v>17</v>
      </c>
      <c r="C121" s="59" t="s">
        <v>341</v>
      </c>
      <c r="D121" s="59" t="s">
        <v>179</v>
      </c>
      <c r="E121" s="59" t="s">
        <v>597</v>
      </c>
      <c r="F121" s="59" t="s">
        <v>598</v>
      </c>
      <c r="G121" s="59" t="s">
        <v>182</v>
      </c>
      <c r="H121" s="59" t="s">
        <v>412</v>
      </c>
      <c r="I121" s="59" t="s">
        <v>183</v>
      </c>
    </row>
    <row r="122" spans="1:10" hidden="1" x14ac:dyDescent="0.25">
      <c r="A122" s="59" t="s">
        <v>294</v>
      </c>
      <c r="B122" s="60" t="s">
        <v>13</v>
      </c>
      <c r="C122" s="59" t="s">
        <v>341</v>
      </c>
      <c r="D122" s="59" t="s">
        <v>179</v>
      </c>
      <c r="E122" s="59" t="s">
        <v>599</v>
      </c>
      <c r="F122" s="59" t="s">
        <v>600</v>
      </c>
      <c r="G122" s="59" t="s">
        <v>182</v>
      </c>
      <c r="H122" s="59" t="s">
        <v>540</v>
      </c>
      <c r="I122" s="59" t="s">
        <v>185</v>
      </c>
      <c r="J122" s="59" t="s">
        <v>352</v>
      </c>
    </row>
    <row r="123" spans="1:10" hidden="1" x14ac:dyDescent="0.25">
      <c r="A123" s="59" t="s">
        <v>87</v>
      </c>
      <c r="B123" s="60" t="s">
        <v>12</v>
      </c>
      <c r="C123" s="59" t="s">
        <v>341</v>
      </c>
      <c r="D123" s="59" t="s">
        <v>179</v>
      </c>
      <c r="E123" s="59" t="s">
        <v>601</v>
      </c>
      <c r="F123" s="59" t="s">
        <v>602</v>
      </c>
      <c r="G123" s="59" t="s">
        <v>182</v>
      </c>
      <c r="H123" s="59" t="s">
        <v>388</v>
      </c>
      <c r="I123" s="59" t="s">
        <v>183</v>
      </c>
      <c r="J123" s="59" t="s">
        <v>343</v>
      </c>
    </row>
    <row r="124" spans="1:10" hidden="1" x14ac:dyDescent="0.25">
      <c r="A124" s="59" t="s">
        <v>2014</v>
      </c>
      <c r="B124" s="60" t="s">
        <v>17</v>
      </c>
      <c r="C124" s="59" t="s">
        <v>341</v>
      </c>
      <c r="D124" s="59" t="s">
        <v>179</v>
      </c>
      <c r="E124" s="59" t="s">
        <v>603</v>
      </c>
      <c r="F124" s="59" t="s">
        <v>604</v>
      </c>
      <c r="G124" s="59" t="s">
        <v>182</v>
      </c>
      <c r="H124" s="59" t="s">
        <v>379</v>
      </c>
      <c r="I124" s="59" t="s">
        <v>184</v>
      </c>
      <c r="J124" s="59" t="s">
        <v>348</v>
      </c>
    </row>
    <row r="125" spans="1:10" hidden="1" x14ac:dyDescent="0.25">
      <c r="A125" s="59" t="s">
        <v>287</v>
      </c>
      <c r="B125" s="60" t="s">
        <v>63</v>
      </c>
      <c r="C125" s="59" t="s">
        <v>341</v>
      </c>
      <c r="D125" s="59" t="s">
        <v>179</v>
      </c>
      <c r="E125" s="59" t="s">
        <v>605</v>
      </c>
      <c r="F125" s="59" t="s">
        <v>606</v>
      </c>
      <c r="G125" s="59" t="s">
        <v>180</v>
      </c>
      <c r="H125" s="59" t="s">
        <v>607</v>
      </c>
      <c r="I125" s="59" t="s">
        <v>183</v>
      </c>
    </row>
    <row r="126" spans="1:10" hidden="1" x14ac:dyDescent="0.25">
      <c r="A126" s="59" t="s">
        <v>286</v>
      </c>
      <c r="B126" s="60" t="s">
        <v>13</v>
      </c>
      <c r="C126" s="59" t="s">
        <v>341</v>
      </c>
      <c r="D126" s="59" t="s">
        <v>179</v>
      </c>
      <c r="E126" s="59" t="s">
        <v>608</v>
      </c>
      <c r="F126" s="59" t="s">
        <v>609</v>
      </c>
      <c r="G126" s="59" t="s">
        <v>182</v>
      </c>
      <c r="H126" s="59" t="s">
        <v>437</v>
      </c>
      <c r="I126" s="59" t="s">
        <v>181</v>
      </c>
      <c r="J126" s="59" t="s">
        <v>348</v>
      </c>
    </row>
    <row r="127" spans="1:10" hidden="1" x14ac:dyDescent="0.25">
      <c r="A127" s="59" t="s">
        <v>1050</v>
      </c>
      <c r="B127" s="60" t="s">
        <v>12</v>
      </c>
      <c r="C127" s="59" t="s">
        <v>341</v>
      </c>
      <c r="D127" s="59" t="s">
        <v>179</v>
      </c>
      <c r="E127" s="59" t="s">
        <v>610</v>
      </c>
      <c r="F127" s="59" t="s">
        <v>611</v>
      </c>
      <c r="G127" s="59" t="s">
        <v>180</v>
      </c>
      <c r="H127" s="59" t="s">
        <v>435</v>
      </c>
      <c r="I127" s="59" t="s">
        <v>185</v>
      </c>
      <c r="J127" s="59" t="s">
        <v>348</v>
      </c>
    </row>
    <row r="128" spans="1:10" hidden="1" x14ac:dyDescent="0.25">
      <c r="A128" s="59" t="s">
        <v>1446</v>
      </c>
      <c r="B128" s="60" t="s">
        <v>65</v>
      </c>
      <c r="C128" s="59" t="s">
        <v>341</v>
      </c>
      <c r="D128" s="59" t="s">
        <v>179</v>
      </c>
      <c r="E128" s="59" t="s">
        <v>612</v>
      </c>
      <c r="F128" s="59" t="s">
        <v>613</v>
      </c>
      <c r="G128" s="59" t="s">
        <v>180</v>
      </c>
      <c r="H128" s="59" t="s">
        <v>449</v>
      </c>
      <c r="I128" s="59" t="s">
        <v>187</v>
      </c>
      <c r="J128" s="59" t="s">
        <v>360</v>
      </c>
    </row>
    <row r="129" spans="1:10" hidden="1" x14ac:dyDescent="0.25">
      <c r="A129" s="59" t="s">
        <v>283</v>
      </c>
      <c r="B129" s="60" t="s">
        <v>63</v>
      </c>
      <c r="C129" s="59" t="s">
        <v>341</v>
      </c>
      <c r="D129" s="59" t="s">
        <v>179</v>
      </c>
      <c r="E129" s="59" t="s">
        <v>614</v>
      </c>
      <c r="F129" s="59" t="s">
        <v>615</v>
      </c>
      <c r="G129" s="59" t="s">
        <v>180</v>
      </c>
      <c r="H129" s="59" t="s">
        <v>444</v>
      </c>
      <c r="I129" s="59" t="s">
        <v>187</v>
      </c>
      <c r="J129" s="59" t="s">
        <v>352</v>
      </c>
    </row>
    <row r="130" spans="1:10" hidden="1" x14ac:dyDescent="0.25">
      <c r="A130" s="59" t="s">
        <v>305</v>
      </c>
      <c r="B130" s="60" t="s">
        <v>63</v>
      </c>
      <c r="C130" s="59" t="s">
        <v>341</v>
      </c>
      <c r="D130" s="59" t="s">
        <v>179</v>
      </c>
      <c r="E130" s="59" t="s">
        <v>616</v>
      </c>
      <c r="F130" s="59" t="s">
        <v>617</v>
      </c>
      <c r="G130" s="59" t="s">
        <v>182</v>
      </c>
      <c r="H130" s="59" t="s">
        <v>398</v>
      </c>
      <c r="I130" s="59" t="s">
        <v>184</v>
      </c>
    </row>
    <row r="131" spans="1:10" hidden="1" x14ac:dyDescent="0.25">
      <c r="A131" s="59" t="s">
        <v>1663</v>
      </c>
      <c r="B131" s="60" t="s">
        <v>63</v>
      </c>
      <c r="C131" s="59" t="s">
        <v>341</v>
      </c>
      <c r="D131" s="59" t="s">
        <v>179</v>
      </c>
      <c r="E131" s="59" t="s">
        <v>618</v>
      </c>
      <c r="F131" s="59" t="s">
        <v>619</v>
      </c>
      <c r="G131" s="59" t="s">
        <v>182</v>
      </c>
      <c r="H131" s="59" t="s">
        <v>388</v>
      </c>
      <c r="I131" s="59" t="s">
        <v>183</v>
      </c>
    </row>
    <row r="132" spans="1:10" hidden="1" x14ac:dyDescent="0.25">
      <c r="A132" s="59" t="s">
        <v>1152</v>
      </c>
      <c r="B132" s="60" t="s">
        <v>63</v>
      </c>
      <c r="C132" s="59" t="s">
        <v>341</v>
      </c>
      <c r="D132" s="59" t="s">
        <v>179</v>
      </c>
      <c r="E132" s="59" t="s">
        <v>620</v>
      </c>
      <c r="F132" s="59" t="s">
        <v>621</v>
      </c>
      <c r="G132" s="59" t="s">
        <v>182</v>
      </c>
      <c r="H132" s="59" t="s">
        <v>540</v>
      </c>
      <c r="I132" s="59" t="s">
        <v>185</v>
      </c>
      <c r="J132" s="59" t="s">
        <v>342</v>
      </c>
    </row>
    <row r="133" spans="1:10" hidden="1" x14ac:dyDescent="0.25">
      <c r="A133" s="59" t="s">
        <v>80</v>
      </c>
      <c r="B133" s="60" t="s">
        <v>12</v>
      </c>
      <c r="C133" s="59" t="s">
        <v>341</v>
      </c>
      <c r="D133" s="59" t="s">
        <v>179</v>
      </c>
      <c r="E133" s="59" t="s">
        <v>622</v>
      </c>
      <c r="F133" s="59" t="s">
        <v>623</v>
      </c>
      <c r="G133" s="59" t="s">
        <v>182</v>
      </c>
      <c r="H133" s="59" t="s">
        <v>397</v>
      </c>
      <c r="I133" s="59" t="s">
        <v>183</v>
      </c>
      <c r="J133" s="59" t="s">
        <v>341</v>
      </c>
    </row>
    <row r="134" spans="1:10" hidden="1" x14ac:dyDescent="0.25">
      <c r="A134" s="59" t="s">
        <v>300</v>
      </c>
      <c r="B134" s="60" t="s">
        <v>17</v>
      </c>
      <c r="C134" s="59" t="s">
        <v>341</v>
      </c>
      <c r="D134" s="59" t="s">
        <v>179</v>
      </c>
      <c r="E134" s="59" t="s">
        <v>624</v>
      </c>
      <c r="F134" s="59" t="s">
        <v>625</v>
      </c>
      <c r="G134" s="59" t="s">
        <v>182</v>
      </c>
      <c r="H134" s="59" t="s">
        <v>402</v>
      </c>
      <c r="I134" s="59" t="s">
        <v>183</v>
      </c>
    </row>
    <row r="135" spans="1:10" hidden="1" x14ac:dyDescent="0.25">
      <c r="A135" s="59" t="s">
        <v>81</v>
      </c>
      <c r="B135" s="60" t="s">
        <v>12</v>
      </c>
      <c r="C135" s="59" t="s">
        <v>341</v>
      </c>
      <c r="D135" s="59" t="s">
        <v>179</v>
      </c>
      <c r="E135" s="59" t="s">
        <v>626</v>
      </c>
      <c r="F135" s="59" t="s">
        <v>627</v>
      </c>
      <c r="G135" s="59" t="s">
        <v>182</v>
      </c>
      <c r="H135" s="59" t="s">
        <v>380</v>
      </c>
      <c r="I135" s="59" t="s">
        <v>2031</v>
      </c>
      <c r="J135" s="59" t="s">
        <v>348</v>
      </c>
    </row>
    <row r="136" spans="1:10" hidden="1" x14ac:dyDescent="0.25">
      <c r="A136" s="59" t="s">
        <v>293</v>
      </c>
      <c r="B136" s="60" t="s">
        <v>63</v>
      </c>
      <c r="C136" s="59" t="s">
        <v>341</v>
      </c>
      <c r="D136" s="59" t="s">
        <v>179</v>
      </c>
      <c r="E136" s="59" t="s">
        <v>628</v>
      </c>
      <c r="F136" s="59" t="s">
        <v>629</v>
      </c>
      <c r="G136" s="59" t="s">
        <v>180</v>
      </c>
      <c r="H136" s="59" t="s">
        <v>630</v>
      </c>
      <c r="I136" s="59" t="s">
        <v>187</v>
      </c>
      <c r="J136" s="59" t="s">
        <v>342</v>
      </c>
    </row>
    <row r="137" spans="1:10" hidden="1" x14ac:dyDescent="0.25">
      <c r="A137" s="59" t="s">
        <v>292</v>
      </c>
      <c r="B137" s="60" t="s">
        <v>63</v>
      </c>
      <c r="C137" s="59" t="s">
        <v>343</v>
      </c>
      <c r="D137" s="59" t="s">
        <v>210</v>
      </c>
      <c r="E137" s="59" t="s">
        <v>837</v>
      </c>
      <c r="F137" s="59" t="s">
        <v>838</v>
      </c>
      <c r="G137" s="59" t="s">
        <v>180</v>
      </c>
      <c r="H137" s="59" t="s">
        <v>449</v>
      </c>
      <c r="I137" s="59" t="s">
        <v>187</v>
      </c>
      <c r="J137" s="59" t="s">
        <v>360</v>
      </c>
    </row>
    <row r="138" spans="1:10" hidden="1" x14ac:dyDescent="0.25">
      <c r="A138" s="59" t="s">
        <v>292</v>
      </c>
      <c r="B138" s="60" t="s">
        <v>63</v>
      </c>
      <c r="C138" s="59" t="s">
        <v>352</v>
      </c>
      <c r="D138" s="59" t="s">
        <v>2075</v>
      </c>
      <c r="E138" s="59" t="s">
        <v>637</v>
      </c>
      <c r="F138" s="59" t="s">
        <v>1985</v>
      </c>
      <c r="G138" s="59" t="s">
        <v>180</v>
      </c>
      <c r="H138" s="59" t="s">
        <v>449</v>
      </c>
      <c r="I138" s="59" t="s">
        <v>187</v>
      </c>
      <c r="J138" s="59" t="s">
        <v>353</v>
      </c>
    </row>
    <row r="139" spans="1:10" hidden="1" x14ac:dyDescent="0.25">
      <c r="A139" s="59" t="s">
        <v>88</v>
      </c>
      <c r="B139" s="60" t="s">
        <v>12</v>
      </c>
      <c r="C139" s="59" t="s">
        <v>341</v>
      </c>
      <c r="D139" s="59" t="s">
        <v>179</v>
      </c>
      <c r="E139" s="59" t="s">
        <v>635</v>
      </c>
      <c r="F139" s="59" t="s">
        <v>636</v>
      </c>
      <c r="G139" s="59" t="s">
        <v>182</v>
      </c>
      <c r="H139" s="59" t="s">
        <v>540</v>
      </c>
      <c r="I139" s="59" t="s">
        <v>185</v>
      </c>
      <c r="J139" s="59" t="s">
        <v>353</v>
      </c>
    </row>
    <row r="140" spans="1:10" hidden="1" x14ac:dyDescent="0.25">
      <c r="A140" s="59" t="s">
        <v>1678</v>
      </c>
      <c r="B140" s="60" t="s">
        <v>17</v>
      </c>
      <c r="C140" s="59" t="s">
        <v>341</v>
      </c>
      <c r="D140" s="59" t="s">
        <v>179</v>
      </c>
      <c r="E140" s="59" t="s">
        <v>637</v>
      </c>
      <c r="F140" s="59" t="s">
        <v>638</v>
      </c>
      <c r="G140" s="59" t="s">
        <v>180</v>
      </c>
      <c r="H140" s="59" t="s">
        <v>419</v>
      </c>
      <c r="I140" s="59" t="s">
        <v>184</v>
      </c>
    </row>
    <row r="141" spans="1:10" hidden="1" x14ac:dyDescent="0.25">
      <c r="A141" s="59" t="s">
        <v>310</v>
      </c>
      <c r="B141" s="60" t="s">
        <v>12</v>
      </c>
      <c r="C141" s="59" t="s">
        <v>341</v>
      </c>
      <c r="D141" s="59" t="s">
        <v>179</v>
      </c>
      <c r="E141" s="59" t="s">
        <v>639</v>
      </c>
      <c r="F141" s="59" t="s">
        <v>640</v>
      </c>
      <c r="G141" s="59" t="s">
        <v>182</v>
      </c>
      <c r="H141" s="59" t="s">
        <v>397</v>
      </c>
      <c r="I141" s="59" t="s">
        <v>183</v>
      </c>
    </row>
    <row r="142" spans="1:10" hidden="1" x14ac:dyDescent="0.25">
      <c r="A142" s="59" t="s">
        <v>2057</v>
      </c>
      <c r="B142" s="60" t="s">
        <v>63</v>
      </c>
      <c r="C142" s="59" t="s">
        <v>341</v>
      </c>
      <c r="D142" s="59" t="s">
        <v>179</v>
      </c>
      <c r="E142" s="59" t="s">
        <v>641</v>
      </c>
      <c r="F142" s="59" t="s">
        <v>642</v>
      </c>
      <c r="G142" s="59" t="s">
        <v>180</v>
      </c>
      <c r="H142" s="59" t="s">
        <v>392</v>
      </c>
      <c r="I142" s="59" t="s">
        <v>184</v>
      </c>
    </row>
    <row r="143" spans="1:10" hidden="1" x14ac:dyDescent="0.25">
      <c r="A143" s="59" t="s">
        <v>1697</v>
      </c>
      <c r="B143" s="60" t="s">
        <v>12</v>
      </c>
      <c r="C143" s="59" t="s">
        <v>341</v>
      </c>
      <c r="D143" s="59" t="s">
        <v>179</v>
      </c>
      <c r="E143" s="59" t="s">
        <v>643</v>
      </c>
      <c r="F143" s="59" t="s">
        <v>644</v>
      </c>
      <c r="G143" s="59" t="s">
        <v>180</v>
      </c>
      <c r="H143" s="59" t="s">
        <v>409</v>
      </c>
      <c r="I143" s="59" t="s">
        <v>184</v>
      </c>
    </row>
    <row r="144" spans="1:10" hidden="1" x14ac:dyDescent="0.25">
      <c r="A144" s="59" t="s">
        <v>297</v>
      </c>
      <c r="B144" s="60" t="s">
        <v>12</v>
      </c>
      <c r="C144" s="59" t="s">
        <v>341</v>
      </c>
      <c r="D144" s="59" t="s">
        <v>179</v>
      </c>
      <c r="E144" s="59" t="s">
        <v>645</v>
      </c>
      <c r="F144" s="59" t="s">
        <v>646</v>
      </c>
      <c r="G144" s="59" t="s">
        <v>182</v>
      </c>
      <c r="H144" s="59" t="s">
        <v>406</v>
      </c>
      <c r="I144" s="59" t="s">
        <v>183</v>
      </c>
    </row>
    <row r="145" spans="1:10" hidden="1" x14ac:dyDescent="0.25">
      <c r="A145" s="59" t="s">
        <v>311</v>
      </c>
      <c r="B145" s="60" t="s">
        <v>12</v>
      </c>
      <c r="C145" s="59" t="s">
        <v>341</v>
      </c>
      <c r="D145" s="59" t="s">
        <v>179</v>
      </c>
      <c r="E145" s="59" t="s">
        <v>647</v>
      </c>
      <c r="F145" s="59" t="s">
        <v>648</v>
      </c>
      <c r="G145" s="59" t="s">
        <v>180</v>
      </c>
      <c r="H145" s="59" t="s">
        <v>347</v>
      </c>
      <c r="I145" s="59" t="s">
        <v>2031</v>
      </c>
    </row>
    <row r="146" spans="1:10" hidden="1" x14ac:dyDescent="0.25">
      <c r="A146" s="59" t="s">
        <v>312</v>
      </c>
      <c r="B146" s="60" t="s">
        <v>12</v>
      </c>
      <c r="C146" s="59" t="s">
        <v>341</v>
      </c>
      <c r="D146" s="59" t="s">
        <v>179</v>
      </c>
      <c r="E146" s="59" t="s">
        <v>649</v>
      </c>
      <c r="F146" s="59" t="s">
        <v>650</v>
      </c>
      <c r="G146" s="59" t="s">
        <v>182</v>
      </c>
      <c r="H146" s="59" t="s">
        <v>379</v>
      </c>
      <c r="I146" s="59" t="s">
        <v>184</v>
      </c>
    </row>
    <row r="147" spans="1:10" hidden="1" x14ac:dyDescent="0.25">
      <c r="A147" s="59" t="s">
        <v>316</v>
      </c>
      <c r="B147" s="60" t="s">
        <v>63</v>
      </c>
      <c r="C147" s="59" t="s">
        <v>341</v>
      </c>
      <c r="D147" s="59" t="s">
        <v>179</v>
      </c>
      <c r="E147" s="59" t="s">
        <v>651</v>
      </c>
      <c r="F147" s="59" t="s">
        <v>652</v>
      </c>
      <c r="G147" s="59" t="s">
        <v>182</v>
      </c>
      <c r="H147" s="59" t="s">
        <v>412</v>
      </c>
      <c r="I147" s="59" t="s">
        <v>183</v>
      </c>
    </row>
    <row r="148" spans="1:10" hidden="1" x14ac:dyDescent="0.25">
      <c r="A148" s="59" t="s">
        <v>1388</v>
      </c>
      <c r="B148" s="60" t="s">
        <v>12</v>
      </c>
      <c r="C148" s="59" t="s">
        <v>341</v>
      </c>
      <c r="D148" s="59" t="s">
        <v>179</v>
      </c>
      <c r="E148" s="59" t="s">
        <v>653</v>
      </c>
      <c r="F148" s="59" t="s">
        <v>654</v>
      </c>
      <c r="G148" s="59" t="s">
        <v>180</v>
      </c>
      <c r="H148" s="59" t="s">
        <v>527</v>
      </c>
      <c r="I148" s="59" t="s">
        <v>181</v>
      </c>
    </row>
    <row r="149" spans="1:10" hidden="1" x14ac:dyDescent="0.25">
      <c r="A149" s="59" t="s">
        <v>1112</v>
      </c>
      <c r="B149" s="60" t="s">
        <v>12</v>
      </c>
      <c r="C149" s="59" t="s">
        <v>341</v>
      </c>
      <c r="D149" s="59" t="s">
        <v>179</v>
      </c>
      <c r="E149" s="59" t="s">
        <v>655</v>
      </c>
      <c r="F149" s="59" t="s">
        <v>656</v>
      </c>
      <c r="G149" s="59" t="s">
        <v>182</v>
      </c>
      <c r="H149" s="59" t="s">
        <v>377</v>
      </c>
      <c r="I149" s="59" t="s">
        <v>2031</v>
      </c>
      <c r="J149" s="59" t="s">
        <v>343</v>
      </c>
    </row>
    <row r="150" spans="1:10" hidden="1" x14ac:dyDescent="0.25">
      <c r="A150" s="59" t="s">
        <v>1153</v>
      </c>
      <c r="B150" s="60" t="s">
        <v>63</v>
      </c>
      <c r="C150" s="59" t="s">
        <v>341</v>
      </c>
      <c r="D150" s="59" t="s">
        <v>179</v>
      </c>
      <c r="E150" s="59" t="s">
        <v>657</v>
      </c>
      <c r="F150" s="59" t="s">
        <v>658</v>
      </c>
      <c r="G150" s="59" t="s">
        <v>182</v>
      </c>
      <c r="H150" s="59" t="s">
        <v>659</v>
      </c>
      <c r="I150" s="59" t="s">
        <v>185</v>
      </c>
      <c r="J150" s="59" t="s">
        <v>348</v>
      </c>
    </row>
    <row r="151" spans="1:10" hidden="1" x14ac:dyDescent="0.25">
      <c r="A151" s="59" t="s">
        <v>2058</v>
      </c>
      <c r="B151" s="60" t="s">
        <v>63</v>
      </c>
      <c r="C151" s="59" t="s">
        <v>341</v>
      </c>
      <c r="D151" s="59" t="s">
        <v>179</v>
      </c>
      <c r="E151" s="59" t="s">
        <v>660</v>
      </c>
      <c r="F151" s="59" t="s">
        <v>661</v>
      </c>
      <c r="G151" s="59" t="s">
        <v>182</v>
      </c>
      <c r="H151" s="59" t="s">
        <v>419</v>
      </c>
      <c r="I151" s="59" t="s">
        <v>184</v>
      </c>
    </row>
    <row r="152" spans="1:10" hidden="1" x14ac:dyDescent="0.25">
      <c r="A152" s="59" t="s">
        <v>1854</v>
      </c>
      <c r="B152" s="60" t="s">
        <v>63</v>
      </c>
      <c r="C152" s="59" t="s">
        <v>341</v>
      </c>
      <c r="D152" s="59" t="s">
        <v>179</v>
      </c>
      <c r="E152" s="59" t="s">
        <v>662</v>
      </c>
      <c r="F152" s="59" t="s">
        <v>663</v>
      </c>
      <c r="G152" s="59" t="s">
        <v>182</v>
      </c>
      <c r="H152" s="59" t="s">
        <v>397</v>
      </c>
      <c r="I152" s="59" t="s">
        <v>183</v>
      </c>
    </row>
    <row r="153" spans="1:10" hidden="1" x14ac:dyDescent="0.25">
      <c r="A153" s="59" t="s">
        <v>319</v>
      </c>
      <c r="B153" s="60" t="s">
        <v>16</v>
      </c>
      <c r="C153" s="59" t="s">
        <v>341</v>
      </c>
      <c r="D153" s="59" t="s">
        <v>179</v>
      </c>
      <c r="E153" s="59" t="s">
        <v>664</v>
      </c>
      <c r="F153" s="59" t="s">
        <v>665</v>
      </c>
      <c r="G153" s="59" t="s">
        <v>182</v>
      </c>
      <c r="H153" s="59" t="s">
        <v>406</v>
      </c>
      <c r="I153" s="59" t="s">
        <v>183</v>
      </c>
    </row>
    <row r="154" spans="1:10" hidden="1" x14ac:dyDescent="0.25">
      <c r="A154" s="59" t="s">
        <v>323</v>
      </c>
      <c r="B154" s="60" t="s">
        <v>12</v>
      </c>
      <c r="C154" s="59" t="s">
        <v>341</v>
      </c>
      <c r="D154" s="59" t="s">
        <v>179</v>
      </c>
      <c r="E154" s="59" t="s">
        <v>666</v>
      </c>
      <c r="F154" s="59" t="s">
        <v>667</v>
      </c>
      <c r="G154" s="59" t="s">
        <v>180</v>
      </c>
      <c r="H154" s="59" t="s">
        <v>449</v>
      </c>
      <c r="I154" s="59" t="s">
        <v>187</v>
      </c>
      <c r="J154" s="59" t="s">
        <v>353</v>
      </c>
    </row>
    <row r="155" spans="1:10" hidden="1" x14ac:dyDescent="0.25">
      <c r="A155" s="59" t="s">
        <v>2059</v>
      </c>
      <c r="B155" s="60" t="s">
        <v>63</v>
      </c>
      <c r="C155" s="59" t="s">
        <v>341</v>
      </c>
      <c r="D155" s="59" t="s">
        <v>179</v>
      </c>
      <c r="E155" s="59" t="s">
        <v>668</v>
      </c>
      <c r="F155" s="59" t="s">
        <v>669</v>
      </c>
      <c r="G155" s="59" t="s">
        <v>182</v>
      </c>
      <c r="H155" s="59" t="s">
        <v>416</v>
      </c>
      <c r="I155" s="59" t="s">
        <v>181</v>
      </c>
    </row>
    <row r="156" spans="1:10" hidden="1" x14ac:dyDescent="0.25">
      <c r="A156" s="59" t="s">
        <v>325</v>
      </c>
      <c r="B156" s="60" t="s">
        <v>13</v>
      </c>
      <c r="C156" s="59" t="s">
        <v>341</v>
      </c>
      <c r="D156" s="59" t="s">
        <v>179</v>
      </c>
      <c r="E156" s="59" t="s">
        <v>670</v>
      </c>
      <c r="F156" s="59" t="s">
        <v>671</v>
      </c>
      <c r="G156" s="59" t="s">
        <v>180</v>
      </c>
      <c r="H156" s="59" t="s">
        <v>458</v>
      </c>
      <c r="I156" s="59" t="s">
        <v>187</v>
      </c>
      <c r="J156" s="59" t="s">
        <v>348</v>
      </c>
    </row>
    <row r="157" spans="1:10" hidden="1" x14ac:dyDescent="0.25">
      <c r="A157" s="59" t="s">
        <v>2060</v>
      </c>
      <c r="B157" s="60" t="s">
        <v>63</v>
      </c>
      <c r="C157" s="59" t="s">
        <v>341</v>
      </c>
      <c r="D157" s="59" t="s">
        <v>179</v>
      </c>
      <c r="E157" s="59" t="s">
        <v>672</v>
      </c>
      <c r="F157" s="59" t="s">
        <v>673</v>
      </c>
      <c r="G157" s="59" t="s">
        <v>182</v>
      </c>
      <c r="H157" s="59" t="s">
        <v>414</v>
      </c>
      <c r="I157" s="59" t="s">
        <v>181</v>
      </c>
    </row>
    <row r="158" spans="1:10" hidden="1" x14ac:dyDescent="0.25">
      <c r="A158" s="59" t="s">
        <v>330</v>
      </c>
      <c r="B158" s="60" t="s">
        <v>63</v>
      </c>
      <c r="C158" s="59" t="s">
        <v>341</v>
      </c>
      <c r="D158" s="59" t="s">
        <v>179</v>
      </c>
      <c r="E158" s="59" t="s">
        <v>674</v>
      </c>
      <c r="F158" s="59" t="s">
        <v>675</v>
      </c>
      <c r="G158" s="59" t="s">
        <v>182</v>
      </c>
      <c r="H158" s="59" t="s">
        <v>398</v>
      </c>
      <c r="I158" s="59" t="s">
        <v>184</v>
      </c>
    </row>
    <row r="159" spans="1:10" hidden="1" x14ac:dyDescent="0.25">
      <c r="A159" s="59" t="s">
        <v>2061</v>
      </c>
      <c r="B159" s="60" t="s">
        <v>12</v>
      </c>
      <c r="C159" s="59" t="s">
        <v>341</v>
      </c>
      <c r="D159" s="59" t="s">
        <v>179</v>
      </c>
      <c r="E159" s="59" t="s">
        <v>676</v>
      </c>
      <c r="F159" s="59" t="s">
        <v>677</v>
      </c>
      <c r="G159" s="59" t="s">
        <v>182</v>
      </c>
      <c r="H159" s="59" t="s">
        <v>373</v>
      </c>
      <c r="I159" s="59" t="s">
        <v>183</v>
      </c>
    </row>
    <row r="160" spans="1:10" hidden="1" x14ac:dyDescent="0.25">
      <c r="A160" s="59" t="s">
        <v>2062</v>
      </c>
      <c r="B160" s="60" t="s">
        <v>63</v>
      </c>
      <c r="C160" s="59" t="s">
        <v>341</v>
      </c>
      <c r="D160" s="59" t="s">
        <v>179</v>
      </c>
      <c r="E160" s="59" t="s">
        <v>678</v>
      </c>
      <c r="F160" s="59" t="s">
        <v>679</v>
      </c>
      <c r="G160" s="59" t="s">
        <v>182</v>
      </c>
      <c r="H160" s="59" t="s">
        <v>386</v>
      </c>
      <c r="I160" s="59" t="s">
        <v>181</v>
      </c>
    </row>
    <row r="161" spans="1:11" hidden="1" x14ac:dyDescent="0.25">
      <c r="A161" s="59" t="s">
        <v>2063</v>
      </c>
      <c r="B161" s="60" t="s">
        <v>63</v>
      </c>
      <c r="C161" s="59" t="s">
        <v>341</v>
      </c>
      <c r="D161" s="59" t="s">
        <v>179</v>
      </c>
      <c r="E161" s="59" t="s">
        <v>680</v>
      </c>
      <c r="F161" s="59" t="s">
        <v>681</v>
      </c>
      <c r="G161" s="59" t="s">
        <v>182</v>
      </c>
      <c r="H161" s="59" t="s">
        <v>448</v>
      </c>
      <c r="I161" s="59" t="s">
        <v>183</v>
      </c>
    </row>
    <row r="162" spans="1:11" hidden="1" x14ac:dyDescent="0.25">
      <c r="A162" s="59" t="s">
        <v>2064</v>
      </c>
      <c r="B162" s="60" t="s">
        <v>63</v>
      </c>
      <c r="C162" s="59" t="s">
        <v>341</v>
      </c>
      <c r="D162" s="59" t="s">
        <v>179</v>
      </c>
      <c r="E162" s="59" t="s">
        <v>682</v>
      </c>
      <c r="F162" s="59" t="s">
        <v>683</v>
      </c>
      <c r="G162" s="59" t="s">
        <v>180</v>
      </c>
      <c r="H162" s="59" t="s">
        <v>448</v>
      </c>
      <c r="I162" s="59" t="s">
        <v>183</v>
      </c>
    </row>
    <row r="163" spans="1:11" hidden="1" x14ac:dyDescent="0.25">
      <c r="A163" s="59" t="s">
        <v>2065</v>
      </c>
      <c r="B163" s="60" t="s">
        <v>63</v>
      </c>
      <c r="C163" s="59" t="s">
        <v>341</v>
      </c>
      <c r="D163" s="59" t="s">
        <v>179</v>
      </c>
      <c r="E163" s="59" t="s">
        <v>684</v>
      </c>
      <c r="F163" s="59" t="s">
        <v>2066</v>
      </c>
      <c r="G163" s="59" t="s">
        <v>182</v>
      </c>
      <c r="H163" s="59" t="s">
        <v>379</v>
      </c>
      <c r="I163" s="59" t="s">
        <v>184</v>
      </c>
    </row>
    <row r="164" spans="1:11" hidden="1" x14ac:dyDescent="0.25">
      <c r="A164" s="59" t="s">
        <v>198</v>
      </c>
      <c r="B164" s="60" t="s">
        <v>17</v>
      </c>
      <c r="C164" s="59" t="s">
        <v>343</v>
      </c>
      <c r="D164" s="59" t="s">
        <v>210</v>
      </c>
      <c r="E164" s="59" t="s">
        <v>341</v>
      </c>
      <c r="F164" s="59" t="s">
        <v>685</v>
      </c>
      <c r="G164" s="59" t="s">
        <v>180</v>
      </c>
      <c r="H164" s="59" t="s">
        <v>364</v>
      </c>
      <c r="I164" s="59" t="s">
        <v>2031</v>
      </c>
      <c r="J164" s="59" t="s">
        <v>346</v>
      </c>
      <c r="K164" s="59" t="s">
        <v>346</v>
      </c>
    </row>
    <row r="165" spans="1:11" hidden="1" x14ac:dyDescent="0.25">
      <c r="A165" s="59" t="s">
        <v>205</v>
      </c>
      <c r="B165" s="60" t="s">
        <v>63</v>
      </c>
      <c r="C165" s="59" t="s">
        <v>343</v>
      </c>
      <c r="D165" s="59" t="s">
        <v>210</v>
      </c>
      <c r="E165" s="59" t="s">
        <v>343</v>
      </c>
      <c r="F165" s="59" t="s">
        <v>686</v>
      </c>
      <c r="G165" s="59" t="s">
        <v>180</v>
      </c>
      <c r="H165" s="59" t="s">
        <v>345</v>
      </c>
      <c r="I165" s="59" t="s">
        <v>2031</v>
      </c>
      <c r="J165" s="59" t="s">
        <v>351</v>
      </c>
      <c r="K165" s="59" t="s">
        <v>348</v>
      </c>
    </row>
    <row r="166" spans="1:11" hidden="1" x14ac:dyDescent="0.25">
      <c r="A166" s="59" t="s">
        <v>207</v>
      </c>
      <c r="B166" s="60" t="s">
        <v>63</v>
      </c>
      <c r="C166" s="59" t="s">
        <v>343</v>
      </c>
      <c r="D166" s="59" t="s">
        <v>210</v>
      </c>
      <c r="E166" s="59" t="s">
        <v>348</v>
      </c>
      <c r="F166" s="59" t="s">
        <v>687</v>
      </c>
      <c r="G166" s="59" t="s">
        <v>180</v>
      </c>
      <c r="H166" s="59" t="s">
        <v>370</v>
      </c>
      <c r="I166" s="59" t="s">
        <v>2031</v>
      </c>
      <c r="J166" s="59" t="s">
        <v>347</v>
      </c>
    </row>
    <row r="167" spans="1:11" hidden="1" x14ac:dyDescent="0.25">
      <c r="A167" s="59" t="s">
        <v>200</v>
      </c>
      <c r="B167" s="60" t="s">
        <v>17</v>
      </c>
      <c r="C167" s="59" t="s">
        <v>343</v>
      </c>
      <c r="D167" s="59" t="s">
        <v>210</v>
      </c>
      <c r="E167" s="59" t="s">
        <v>353</v>
      </c>
      <c r="F167" s="59" t="s">
        <v>688</v>
      </c>
      <c r="G167" s="59" t="s">
        <v>180</v>
      </c>
      <c r="H167" s="59" t="s">
        <v>412</v>
      </c>
      <c r="I167" s="59" t="s">
        <v>183</v>
      </c>
      <c r="J167" s="59" t="s">
        <v>346</v>
      </c>
      <c r="K167" s="59" t="s">
        <v>347</v>
      </c>
    </row>
    <row r="168" spans="1:11" hidden="1" x14ac:dyDescent="0.25">
      <c r="A168" s="59" t="s">
        <v>208</v>
      </c>
      <c r="B168" s="60" t="s">
        <v>63</v>
      </c>
      <c r="C168" s="59" t="s">
        <v>343</v>
      </c>
      <c r="D168" s="59" t="s">
        <v>210</v>
      </c>
      <c r="E168" s="59" t="s">
        <v>342</v>
      </c>
      <c r="F168" s="59" t="s">
        <v>689</v>
      </c>
      <c r="G168" s="59" t="s">
        <v>182</v>
      </c>
      <c r="H168" s="59" t="s">
        <v>364</v>
      </c>
      <c r="I168" s="59" t="s">
        <v>2031</v>
      </c>
      <c r="J168" s="59" t="s">
        <v>351</v>
      </c>
      <c r="K168" s="59" t="s">
        <v>351</v>
      </c>
    </row>
    <row r="169" spans="1:11" hidden="1" x14ac:dyDescent="0.25">
      <c r="A169" s="59" t="s">
        <v>201</v>
      </c>
      <c r="B169" s="60" t="s">
        <v>17</v>
      </c>
      <c r="C169" s="59" t="s">
        <v>343</v>
      </c>
      <c r="D169" s="59" t="s">
        <v>210</v>
      </c>
      <c r="E169" s="59" t="s">
        <v>352</v>
      </c>
      <c r="F169" s="59" t="s">
        <v>690</v>
      </c>
      <c r="G169" s="59" t="s">
        <v>180</v>
      </c>
      <c r="H169" s="59" t="s">
        <v>397</v>
      </c>
      <c r="I169" s="59" t="s">
        <v>183</v>
      </c>
      <c r="J169" s="59" t="s">
        <v>351</v>
      </c>
      <c r="K169" s="59" t="s">
        <v>352</v>
      </c>
    </row>
    <row r="170" spans="1:11" hidden="1" x14ac:dyDescent="0.25">
      <c r="A170" s="59" t="s">
        <v>211</v>
      </c>
      <c r="B170" s="60" t="s">
        <v>17</v>
      </c>
      <c r="C170" s="59" t="s">
        <v>343</v>
      </c>
      <c r="D170" s="59" t="s">
        <v>210</v>
      </c>
      <c r="E170" s="59" t="s">
        <v>360</v>
      </c>
      <c r="F170" s="59" t="s">
        <v>690</v>
      </c>
      <c r="G170" s="59" t="s">
        <v>180</v>
      </c>
      <c r="H170" s="59" t="s">
        <v>384</v>
      </c>
      <c r="I170" s="59" t="s">
        <v>184</v>
      </c>
      <c r="J170" s="59" t="s">
        <v>351</v>
      </c>
    </row>
    <row r="171" spans="1:11" hidden="1" x14ac:dyDescent="0.25">
      <c r="A171" s="59" t="s">
        <v>212</v>
      </c>
      <c r="B171" s="60" t="s">
        <v>17</v>
      </c>
      <c r="C171" s="59" t="s">
        <v>343</v>
      </c>
      <c r="D171" s="59" t="s">
        <v>210</v>
      </c>
      <c r="E171" s="59" t="s">
        <v>347</v>
      </c>
      <c r="F171" s="59" t="s">
        <v>691</v>
      </c>
      <c r="G171" s="59" t="s">
        <v>180</v>
      </c>
      <c r="H171" s="59" t="s">
        <v>395</v>
      </c>
      <c r="I171" s="59" t="s">
        <v>184</v>
      </c>
      <c r="J171" s="59" t="s">
        <v>347</v>
      </c>
    </row>
    <row r="172" spans="1:11" hidden="1" x14ac:dyDescent="0.25">
      <c r="A172" s="59" t="s">
        <v>202</v>
      </c>
      <c r="B172" s="60" t="s">
        <v>17</v>
      </c>
      <c r="C172" s="59" t="s">
        <v>343</v>
      </c>
      <c r="D172" s="59" t="s">
        <v>210</v>
      </c>
      <c r="E172" s="59" t="s">
        <v>351</v>
      </c>
      <c r="F172" s="59" t="s">
        <v>692</v>
      </c>
      <c r="G172" s="59" t="s">
        <v>180</v>
      </c>
      <c r="H172" s="59" t="s">
        <v>388</v>
      </c>
      <c r="I172" s="59" t="s">
        <v>183</v>
      </c>
      <c r="J172" s="59" t="s">
        <v>347</v>
      </c>
      <c r="K172" s="59" t="s">
        <v>342</v>
      </c>
    </row>
    <row r="173" spans="1:11" hidden="1" x14ac:dyDescent="0.25">
      <c r="A173" s="59" t="s">
        <v>2067</v>
      </c>
      <c r="B173" s="60" t="s">
        <v>17</v>
      </c>
      <c r="C173" s="59" t="s">
        <v>343</v>
      </c>
      <c r="D173" s="59" t="s">
        <v>210</v>
      </c>
      <c r="E173" s="59" t="s">
        <v>346</v>
      </c>
      <c r="F173" s="59" t="s">
        <v>693</v>
      </c>
      <c r="G173" s="59" t="s">
        <v>180</v>
      </c>
      <c r="H173" s="59" t="s">
        <v>402</v>
      </c>
      <c r="I173" s="59" t="s">
        <v>183</v>
      </c>
    </row>
    <row r="174" spans="1:11" hidden="1" x14ac:dyDescent="0.25">
      <c r="A174" s="59" t="s">
        <v>112</v>
      </c>
      <c r="B174" s="60" t="s">
        <v>63</v>
      </c>
      <c r="C174" s="59" t="s">
        <v>343</v>
      </c>
      <c r="D174" s="59" t="s">
        <v>210</v>
      </c>
      <c r="E174" s="59" t="s">
        <v>368</v>
      </c>
      <c r="F174" s="59" t="s">
        <v>694</v>
      </c>
      <c r="G174" s="59" t="s">
        <v>180</v>
      </c>
      <c r="H174" s="59" t="s">
        <v>373</v>
      </c>
      <c r="I174" s="59" t="s">
        <v>183</v>
      </c>
      <c r="J174" s="59" t="s">
        <v>360</v>
      </c>
    </row>
    <row r="175" spans="1:11" hidden="1" x14ac:dyDescent="0.25">
      <c r="A175" s="59" t="s">
        <v>213</v>
      </c>
      <c r="B175" s="60" t="s">
        <v>13</v>
      </c>
      <c r="C175" s="59" t="s">
        <v>343</v>
      </c>
      <c r="D175" s="59" t="s">
        <v>210</v>
      </c>
      <c r="E175" s="59" t="s">
        <v>371</v>
      </c>
      <c r="F175" s="59" t="s">
        <v>695</v>
      </c>
      <c r="G175" s="59" t="s">
        <v>180</v>
      </c>
      <c r="H175" s="59" t="s">
        <v>376</v>
      </c>
      <c r="I175" s="59" t="s">
        <v>2031</v>
      </c>
      <c r="J175" s="59" t="s">
        <v>360</v>
      </c>
    </row>
    <row r="176" spans="1:11" hidden="1" x14ac:dyDescent="0.25">
      <c r="A176" s="59" t="s">
        <v>214</v>
      </c>
      <c r="B176" s="60" t="s">
        <v>17</v>
      </c>
      <c r="C176" s="59" t="s">
        <v>343</v>
      </c>
      <c r="D176" s="59" t="s">
        <v>210</v>
      </c>
      <c r="E176" s="59" t="s">
        <v>374</v>
      </c>
      <c r="F176" s="59" t="s">
        <v>696</v>
      </c>
      <c r="G176" s="59" t="s">
        <v>180</v>
      </c>
      <c r="H176" s="59" t="s">
        <v>371</v>
      </c>
      <c r="I176" s="59" t="s">
        <v>2031</v>
      </c>
      <c r="J176" s="59" t="s">
        <v>352</v>
      </c>
    </row>
    <row r="177" spans="1:11" hidden="1" x14ac:dyDescent="0.25">
      <c r="A177" s="59" t="s">
        <v>215</v>
      </c>
      <c r="B177" s="60" t="s">
        <v>17</v>
      </c>
      <c r="C177" s="59" t="s">
        <v>343</v>
      </c>
      <c r="D177" s="59" t="s">
        <v>210</v>
      </c>
      <c r="E177" s="59" t="s">
        <v>697</v>
      </c>
      <c r="F177" s="59" t="s">
        <v>698</v>
      </c>
      <c r="G177" s="59" t="s">
        <v>180</v>
      </c>
      <c r="H177" s="59" t="s">
        <v>388</v>
      </c>
      <c r="I177" s="59" t="s">
        <v>183</v>
      </c>
    </row>
    <row r="178" spans="1:11" hidden="1" x14ac:dyDescent="0.25">
      <c r="A178" s="59" t="s">
        <v>216</v>
      </c>
      <c r="B178" s="60" t="s">
        <v>63</v>
      </c>
      <c r="C178" s="59" t="s">
        <v>343</v>
      </c>
      <c r="D178" s="59" t="s">
        <v>210</v>
      </c>
      <c r="E178" s="59" t="s">
        <v>380</v>
      </c>
      <c r="F178" s="59" t="s">
        <v>699</v>
      </c>
      <c r="G178" s="59" t="s">
        <v>180</v>
      </c>
      <c r="H178" s="59" t="s">
        <v>607</v>
      </c>
      <c r="I178" s="59" t="s">
        <v>183</v>
      </c>
      <c r="J178" s="59" t="s">
        <v>352</v>
      </c>
    </row>
    <row r="179" spans="1:11" hidden="1" x14ac:dyDescent="0.25">
      <c r="A179" s="59" t="s">
        <v>217</v>
      </c>
      <c r="B179" s="60" t="s">
        <v>63</v>
      </c>
      <c r="C179" s="59" t="s">
        <v>343</v>
      </c>
      <c r="D179" s="59" t="s">
        <v>210</v>
      </c>
      <c r="E179" s="59" t="s">
        <v>366</v>
      </c>
      <c r="F179" s="59" t="s">
        <v>699</v>
      </c>
      <c r="G179" s="59" t="s">
        <v>180</v>
      </c>
      <c r="H179" s="59" t="s">
        <v>432</v>
      </c>
      <c r="I179" s="59" t="s">
        <v>184</v>
      </c>
      <c r="J179" s="59" t="s">
        <v>360</v>
      </c>
    </row>
    <row r="180" spans="1:11" hidden="1" x14ac:dyDescent="0.25">
      <c r="A180" s="59" t="s">
        <v>218</v>
      </c>
      <c r="B180" s="60" t="s">
        <v>13</v>
      </c>
      <c r="C180" s="59" t="s">
        <v>343</v>
      </c>
      <c r="D180" s="59" t="s">
        <v>210</v>
      </c>
      <c r="E180" s="59" t="s">
        <v>376</v>
      </c>
      <c r="F180" s="59" t="s">
        <v>700</v>
      </c>
      <c r="G180" s="59" t="s">
        <v>180</v>
      </c>
      <c r="H180" s="59" t="s">
        <v>355</v>
      </c>
      <c r="I180" s="59" t="s">
        <v>2031</v>
      </c>
      <c r="J180" s="59" t="s">
        <v>342</v>
      </c>
    </row>
    <row r="181" spans="1:11" hidden="1" x14ac:dyDescent="0.25">
      <c r="A181" s="59" t="s">
        <v>219</v>
      </c>
      <c r="B181" s="60" t="s">
        <v>13</v>
      </c>
      <c r="C181" s="59" t="s">
        <v>343</v>
      </c>
      <c r="D181" s="59" t="s">
        <v>210</v>
      </c>
      <c r="E181" s="59" t="s">
        <v>701</v>
      </c>
      <c r="F181" s="59" t="s">
        <v>702</v>
      </c>
      <c r="G181" s="59" t="s">
        <v>180</v>
      </c>
      <c r="H181" s="59" t="s">
        <v>355</v>
      </c>
      <c r="I181" s="59" t="s">
        <v>2031</v>
      </c>
      <c r="J181" s="59" t="s">
        <v>353</v>
      </c>
    </row>
    <row r="182" spans="1:11" hidden="1" x14ac:dyDescent="0.25">
      <c r="A182" s="59" t="s">
        <v>220</v>
      </c>
      <c r="B182" s="60" t="s">
        <v>63</v>
      </c>
      <c r="C182" s="59" t="s">
        <v>343</v>
      </c>
      <c r="D182" s="59" t="s">
        <v>210</v>
      </c>
      <c r="E182" s="59" t="s">
        <v>355</v>
      </c>
      <c r="F182" s="59" t="s">
        <v>703</v>
      </c>
      <c r="G182" s="59" t="s">
        <v>180</v>
      </c>
      <c r="H182" s="59" t="s">
        <v>406</v>
      </c>
      <c r="I182" s="59" t="s">
        <v>183</v>
      </c>
      <c r="J182" s="59" t="s">
        <v>342</v>
      </c>
    </row>
    <row r="183" spans="1:11" hidden="1" x14ac:dyDescent="0.25">
      <c r="A183" s="59" t="s">
        <v>221</v>
      </c>
      <c r="B183" s="60" t="s">
        <v>17</v>
      </c>
      <c r="C183" s="59" t="s">
        <v>343</v>
      </c>
      <c r="D183" s="59" t="s">
        <v>210</v>
      </c>
      <c r="E183" s="59" t="s">
        <v>704</v>
      </c>
      <c r="F183" s="59" t="s">
        <v>703</v>
      </c>
      <c r="G183" s="59" t="s">
        <v>180</v>
      </c>
      <c r="H183" s="59" t="s">
        <v>410</v>
      </c>
      <c r="I183" s="59" t="s">
        <v>183</v>
      </c>
    </row>
    <row r="184" spans="1:11" hidden="1" x14ac:dyDescent="0.25">
      <c r="A184" s="59" t="s">
        <v>204</v>
      </c>
      <c r="B184" s="60" t="s">
        <v>63</v>
      </c>
      <c r="C184" s="59" t="s">
        <v>343</v>
      </c>
      <c r="D184" s="59" t="s">
        <v>210</v>
      </c>
      <c r="E184" s="59" t="s">
        <v>382</v>
      </c>
      <c r="F184" s="59" t="s">
        <v>705</v>
      </c>
      <c r="G184" s="59" t="s">
        <v>180</v>
      </c>
      <c r="H184" s="59" t="s">
        <v>386</v>
      </c>
      <c r="I184" s="59" t="s">
        <v>181</v>
      </c>
      <c r="J184" s="59" t="s">
        <v>346</v>
      </c>
      <c r="K184" s="59" t="s">
        <v>353</v>
      </c>
    </row>
    <row r="185" spans="1:11" hidden="1" x14ac:dyDescent="0.25">
      <c r="A185" s="59" t="s">
        <v>203</v>
      </c>
      <c r="B185" s="60" t="s">
        <v>12</v>
      </c>
      <c r="C185" s="59" t="s">
        <v>343</v>
      </c>
      <c r="D185" s="59" t="s">
        <v>210</v>
      </c>
      <c r="E185" s="59" t="s">
        <v>350</v>
      </c>
      <c r="F185" s="59" t="s">
        <v>706</v>
      </c>
      <c r="G185" s="59" t="s">
        <v>180</v>
      </c>
      <c r="H185" s="59" t="s">
        <v>527</v>
      </c>
      <c r="I185" s="59" t="s">
        <v>181</v>
      </c>
      <c r="J185" s="59" t="s">
        <v>351</v>
      </c>
      <c r="K185" s="59" t="s">
        <v>343</v>
      </c>
    </row>
    <row r="186" spans="1:11" hidden="1" x14ac:dyDescent="0.25">
      <c r="A186" s="59" t="s">
        <v>222</v>
      </c>
      <c r="B186" s="60" t="s">
        <v>17</v>
      </c>
      <c r="C186" s="59" t="s">
        <v>343</v>
      </c>
      <c r="D186" s="59" t="s">
        <v>210</v>
      </c>
      <c r="E186" s="59" t="s">
        <v>364</v>
      </c>
      <c r="F186" s="59" t="s">
        <v>707</v>
      </c>
      <c r="G186" s="59" t="s">
        <v>180</v>
      </c>
      <c r="H186" s="59" t="s">
        <v>394</v>
      </c>
      <c r="I186" s="59" t="s">
        <v>184</v>
      </c>
      <c r="J186" s="59" t="s">
        <v>352</v>
      </c>
    </row>
    <row r="187" spans="1:11" hidden="1" x14ac:dyDescent="0.25">
      <c r="A187" s="59" t="s">
        <v>115</v>
      </c>
      <c r="B187" s="60" t="s">
        <v>17</v>
      </c>
      <c r="C187" s="59" t="s">
        <v>343</v>
      </c>
      <c r="D187" s="59" t="s">
        <v>210</v>
      </c>
      <c r="E187" s="59" t="s">
        <v>359</v>
      </c>
      <c r="F187" s="59" t="s">
        <v>708</v>
      </c>
      <c r="G187" s="59" t="s">
        <v>182</v>
      </c>
      <c r="H187" s="59" t="s">
        <v>380</v>
      </c>
      <c r="I187" s="59" t="s">
        <v>2031</v>
      </c>
      <c r="J187" s="59" t="s">
        <v>347</v>
      </c>
      <c r="K187" s="59" t="s">
        <v>353</v>
      </c>
    </row>
    <row r="188" spans="1:11" hidden="1" x14ac:dyDescent="0.25">
      <c r="A188" s="59" t="s">
        <v>223</v>
      </c>
      <c r="B188" s="60" t="s">
        <v>13</v>
      </c>
      <c r="C188" s="59" t="s">
        <v>343</v>
      </c>
      <c r="D188" s="59" t="s">
        <v>210</v>
      </c>
      <c r="E188" s="59" t="s">
        <v>370</v>
      </c>
      <c r="F188" s="59" t="s">
        <v>709</v>
      </c>
      <c r="G188" s="59" t="s">
        <v>180</v>
      </c>
      <c r="H188" s="59" t="s">
        <v>366</v>
      </c>
      <c r="I188" s="59" t="s">
        <v>2031</v>
      </c>
    </row>
    <row r="189" spans="1:11" hidden="1" x14ac:dyDescent="0.25">
      <c r="A189" s="59" t="s">
        <v>1105</v>
      </c>
      <c r="B189" s="60" t="s">
        <v>12</v>
      </c>
      <c r="C189" s="59" t="s">
        <v>343</v>
      </c>
      <c r="D189" s="59" t="s">
        <v>210</v>
      </c>
      <c r="E189" s="59" t="s">
        <v>432</v>
      </c>
      <c r="F189" s="59" t="s">
        <v>710</v>
      </c>
      <c r="G189" s="59" t="s">
        <v>180</v>
      </c>
      <c r="H189" s="59" t="s">
        <v>397</v>
      </c>
      <c r="I189" s="59" t="s">
        <v>183</v>
      </c>
      <c r="J189" s="59" t="s">
        <v>353</v>
      </c>
    </row>
    <row r="190" spans="1:11" hidden="1" x14ac:dyDescent="0.25">
      <c r="A190" s="59" t="s">
        <v>134</v>
      </c>
      <c r="B190" s="60" t="s">
        <v>12</v>
      </c>
      <c r="C190" s="59" t="s">
        <v>343</v>
      </c>
      <c r="D190" s="59" t="s">
        <v>210</v>
      </c>
      <c r="E190" s="59" t="s">
        <v>392</v>
      </c>
      <c r="F190" s="59" t="s">
        <v>711</v>
      </c>
      <c r="G190" s="59" t="s">
        <v>180</v>
      </c>
      <c r="H190" s="59" t="s">
        <v>412</v>
      </c>
      <c r="I190" s="59" t="s">
        <v>183</v>
      </c>
      <c r="J190" s="59" t="s">
        <v>348</v>
      </c>
    </row>
    <row r="191" spans="1:11" hidden="1" x14ac:dyDescent="0.25">
      <c r="A191" s="59" t="s">
        <v>224</v>
      </c>
      <c r="B191" s="60" t="s">
        <v>63</v>
      </c>
      <c r="C191" s="59" t="s">
        <v>343</v>
      </c>
      <c r="D191" s="59" t="s">
        <v>210</v>
      </c>
      <c r="E191" s="59" t="s">
        <v>384</v>
      </c>
      <c r="F191" s="59" t="s">
        <v>712</v>
      </c>
      <c r="G191" s="59" t="s">
        <v>180</v>
      </c>
      <c r="H191" s="59" t="s">
        <v>350</v>
      </c>
      <c r="I191" s="59" t="s">
        <v>2031</v>
      </c>
      <c r="J191" s="59" t="s">
        <v>348</v>
      </c>
    </row>
    <row r="192" spans="1:11" hidden="1" x14ac:dyDescent="0.25">
      <c r="A192" s="59" t="s">
        <v>196</v>
      </c>
      <c r="B192" s="60" t="s">
        <v>12</v>
      </c>
      <c r="C192" s="59" t="s">
        <v>343</v>
      </c>
      <c r="D192" s="59" t="s">
        <v>210</v>
      </c>
      <c r="E192" s="59" t="s">
        <v>379</v>
      </c>
      <c r="F192" s="59" t="s">
        <v>713</v>
      </c>
      <c r="G192" s="59" t="s">
        <v>182</v>
      </c>
      <c r="H192" s="59" t="s">
        <v>402</v>
      </c>
      <c r="I192" s="59" t="s">
        <v>183</v>
      </c>
      <c r="J192" s="59" t="s">
        <v>346</v>
      </c>
      <c r="K192" s="59" t="s">
        <v>348</v>
      </c>
    </row>
    <row r="193" spans="1:11" hidden="1" x14ac:dyDescent="0.25">
      <c r="A193" s="59" t="s">
        <v>72</v>
      </c>
      <c r="B193" s="60" t="s">
        <v>12</v>
      </c>
      <c r="C193" s="59" t="s">
        <v>343</v>
      </c>
      <c r="D193" s="59" t="s">
        <v>210</v>
      </c>
      <c r="E193" s="59" t="s">
        <v>395</v>
      </c>
      <c r="F193" s="59" t="s">
        <v>225</v>
      </c>
      <c r="G193" s="59" t="s">
        <v>180</v>
      </c>
      <c r="H193" s="59" t="s">
        <v>433</v>
      </c>
      <c r="I193" s="59" t="s">
        <v>185</v>
      </c>
      <c r="J193" s="59" t="s">
        <v>346</v>
      </c>
      <c r="K193" s="59" t="s">
        <v>360</v>
      </c>
    </row>
    <row r="194" spans="1:11" hidden="1" x14ac:dyDescent="0.25">
      <c r="A194" s="59" t="s">
        <v>195</v>
      </c>
      <c r="B194" s="60" t="s">
        <v>63</v>
      </c>
      <c r="C194" s="59" t="s">
        <v>343</v>
      </c>
      <c r="D194" s="59" t="s">
        <v>210</v>
      </c>
      <c r="E194" s="59" t="s">
        <v>398</v>
      </c>
      <c r="F194" s="59" t="s">
        <v>714</v>
      </c>
      <c r="G194" s="59" t="s">
        <v>182</v>
      </c>
      <c r="H194" s="59" t="s">
        <v>419</v>
      </c>
      <c r="I194" s="59" t="s">
        <v>184</v>
      </c>
      <c r="J194" s="59" t="s">
        <v>346</v>
      </c>
    </row>
    <row r="195" spans="1:11" hidden="1" x14ac:dyDescent="0.25">
      <c r="A195" s="59" t="s">
        <v>226</v>
      </c>
      <c r="B195" s="60" t="s">
        <v>63</v>
      </c>
      <c r="C195" s="59" t="s">
        <v>343</v>
      </c>
      <c r="D195" s="59" t="s">
        <v>210</v>
      </c>
      <c r="E195" s="59" t="s">
        <v>409</v>
      </c>
      <c r="F195" s="59" t="s">
        <v>715</v>
      </c>
      <c r="G195" s="59" t="s">
        <v>180</v>
      </c>
      <c r="H195" s="59" t="s">
        <v>414</v>
      </c>
      <c r="I195" s="59" t="s">
        <v>181</v>
      </c>
      <c r="J195" s="59" t="s">
        <v>347</v>
      </c>
    </row>
    <row r="196" spans="1:11" hidden="1" x14ac:dyDescent="0.25">
      <c r="A196" s="59" t="s">
        <v>194</v>
      </c>
      <c r="B196" s="60" t="s">
        <v>17</v>
      </c>
      <c r="C196" s="59" t="s">
        <v>343</v>
      </c>
      <c r="D196" s="59" t="s">
        <v>210</v>
      </c>
      <c r="E196" s="59" t="s">
        <v>394</v>
      </c>
      <c r="F196" s="59" t="s">
        <v>716</v>
      </c>
      <c r="G196" s="59" t="s">
        <v>182</v>
      </c>
      <c r="H196" s="59" t="s">
        <v>412</v>
      </c>
      <c r="I196" s="59" t="s">
        <v>183</v>
      </c>
      <c r="J196" s="59" t="s">
        <v>351</v>
      </c>
      <c r="K196" s="59" t="s">
        <v>352</v>
      </c>
    </row>
    <row r="197" spans="1:11" hidden="1" x14ac:dyDescent="0.25">
      <c r="A197" s="59" t="s">
        <v>227</v>
      </c>
      <c r="B197" s="60" t="s">
        <v>63</v>
      </c>
      <c r="C197" s="59" t="s">
        <v>343</v>
      </c>
      <c r="D197" s="59" t="s">
        <v>210</v>
      </c>
      <c r="E197" s="59" t="s">
        <v>419</v>
      </c>
      <c r="F197" s="59" t="s">
        <v>717</v>
      </c>
      <c r="G197" s="59" t="s">
        <v>180</v>
      </c>
      <c r="H197" s="59" t="s">
        <v>404</v>
      </c>
      <c r="I197" s="59" t="s">
        <v>183</v>
      </c>
    </row>
    <row r="198" spans="1:11" hidden="1" x14ac:dyDescent="0.25">
      <c r="A198" s="59" t="s">
        <v>228</v>
      </c>
      <c r="B198" s="60" t="s">
        <v>17</v>
      </c>
      <c r="C198" s="59" t="s">
        <v>343</v>
      </c>
      <c r="D198" s="59" t="s">
        <v>210</v>
      </c>
      <c r="E198" s="59" t="s">
        <v>402</v>
      </c>
      <c r="F198" s="59" t="s">
        <v>718</v>
      </c>
      <c r="G198" s="59" t="s">
        <v>180</v>
      </c>
      <c r="H198" s="59" t="s">
        <v>455</v>
      </c>
      <c r="I198" s="59" t="s">
        <v>185</v>
      </c>
      <c r="J198" s="59" t="s">
        <v>351</v>
      </c>
    </row>
    <row r="199" spans="1:11" hidden="1" x14ac:dyDescent="0.25">
      <c r="A199" s="59" t="s">
        <v>229</v>
      </c>
      <c r="B199" s="60" t="s">
        <v>63</v>
      </c>
      <c r="C199" s="59" t="s">
        <v>343</v>
      </c>
      <c r="D199" s="59" t="s">
        <v>210</v>
      </c>
      <c r="E199" s="59" t="s">
        <v>607</v>
      </c>
      <c r="F199" s="59" t="s">
        <v>719</v>
      </c>
      <c r="G199" s="59" t="s">
        <v>180</v>
      </c>
      <c r="H199" s="59" t="s">
        <v>373</v>
      </c>
      <c r="I199" s="59" t="s">
        <v>183</v>
      </c>
    </row>
    <row r="200" spans="1:11" hidden="1" x14ac:dyDescent="0.25">
      <c r="A200" s="59" t="s">
        <v>230</v>
      </c>
      <c r="B200" s="60" t="s">
        <v>17</v>
      </c>
      <c r="C200" s="59" t="s">
        <v>343</v>
      </c>
      <c r="D200" s="59" t="s">
        <v>210</v>
      </c>
      <c r="E200" s="59" t="s">
        <v>404</v>
      </c>
      <c r="F200" s="59" t="s">
        <v>720</v>
      </c>
      <c r="G200" s="59" t="s">
        <v>180</v>
      </c>
      <c r="H200" s="59" t="s">
        <v>406</v>
      </c>
      <c r="I200" s="59" t="s">
        <v>183</v>
      </c>
    </row>
    <row r="201" spans="1:11" hidden="1" x14ac:dyDescent="0.25">
      <c r="A201" s="59" t="s">
        <v>233</v>
      </c>
      <c r="B201" s="60" t="s">
        <v>17</v>
      </c>
      <c r="C201" s="59" t="s">
        <v>343</v>
      </c>
      <c r="D201" s="59" t="s">
        <v>210</v>
      </c>
      <c r="E201" s="59" t="s">
        <v>373</v>
      </c>
      <c r="F201" s="59" t="s">
        <v>721</v>
      </c>
      <c r="G201" s="59" t="s">
        <v>180</v>
      </c>
      <c r="H201" s="59" t="s">
        <v>409</v>
      </c>
      <c r="I201" s="59" t="s">
        <v>184</v>
      </c>
    </row>
    <row r="202" spans="1:11" hidden="1" x14ac:dyDescent="0.25">
      <c r="A202" s="59" t="s">
        <v>100</v>
      </c>
      <c r="B202" s="60" t="s">
        <v>12</v>
      </c>
      <c r="C202" s="59" t="s">
        <v>343</v>
      </c>
      <c r="D202" s="59" t="s">
        <v>210</v>
      </c>
      <c r="E202" s="59" t="s">
        <v>388</v>
      </c>
      <c r="F202" s="59" t="s">
        <v>722</v>
      </c>
      <c r="G202" s="59" t="s">
        <v>182</v>
      </c>
      <c r="H202" s="59" t="s">
        <v>437</v>
      </c>
      <c r="I202" s="59" t="s">
        <v>181</v>
      </c>
      <c r="J202" s="59" t="s">
        <v>346</v>
      </c>
      <c r="K202" s="59" t="s">
        <v>347</v>
      </c>
    </row>
    <row r="203" spans="1:11" hidden="1" x14ac:dyDescent="0.25">
      <c r="A203" s="59" t="s">
        <v>234</v>
      </c>
      <c r="B203" s="60" t="s">
        <v>13</v>
      </c>
      <c r="C203" s="59" t="s">
        <v>343</v>
      </c>
      <c r="D203" s="59" t="s">
        <v>210</v>
      </c>
      <c r="E203" s="59" t="s">
        <v>448</v>
      </c>
      <c r="F203" s="59" t="s">
        <v>723</v>
      </c>
      <c r="G203" s="59" t="s">
        <v>180</v>
      </c>
      <c r="H203" s="59" t="s">
        <v>474</v>
      </c>
      <c r="I203" s="59" t="s">
        <v>185</v>
      </c>
      <c r="J203" s="59" t="s">
        <v>347</v>
      </c>
    </row>
    <row r="204" spans="1:11" hidden="1" x14ac:dyDescent="0.25">
      <c r="A204" s="59" t="s">
        <v>94</v>
      </c>
      <c r="B204" s="60" t="s">
        <v>12</v>
      </c>
      <c r="C204" s="59" t="s">
        <v>343</v>
      </c>
      <c r="D204" s="59" t="s">
        <v>210</v>
      </c>
      <c r="E204" s="59" t="s">
        <v>397</v>
      </c>
      <c r="F204" s="59" t="s">
        <v>724</v>
      </c>
      <c r="G204" s="59" t="s">
        <v>180</v>
      </c>
      <c r="H204" s="59" t="s">
        <v>424</v>
      </c>
      <c r="I204" s="59" t="s">
        <v>181</v>
      </c>
      <c r="J204" s="59" t="s">
        <v>360</v>
      </c>
    </row>
    <row r="205" spans="1:11" hidden="1" x14ac:dyDescent="0.25">
      <c r="A205" s="59" t="s">
        <v>235</v>
      </c>
      <c r="B205" s="60" t="s">
        <v>17</v>
      </c>
      <c r="C205" s="59" t="s">
        <v>343</v>
      </c>
      <c r="D205" s="59" t="s">
        <v>210</v>
      </c>
      <c r="E205" s="59" t="s">
        <v>527</v>
      </c>
      <c r="F205" s="59" t="s">
        <v>725</v>
      </c>
      <c r="G205" s="59" t="s">
        <v>180</v>
      </c>
      <c r="H205" s="59" t="s">
        <v>448</v>
      </c>
      <c r="I205" s="59" t="s">
        <v>183</v>
      </c>
    </row>
    <row r="206" spans="1:11" hidden="1" x14ac:dyDescent="0.25">
      <c r="A206" s="59" t="s">
        <v>1109</v>
      </c>
      <c r="B206" s="60" t="s">
        <v>12</v>
      </c>
      <c r="C206" s="59" t="s">
        <v>343</v>
      </c>
      <c r="D206" s="59" t="s">
        <v>210</v>
      </c>
      <c r="E206" s="59" t="s">
        <v>357</v>
      </c>
      <c r="F206" s="59" t="s">
        <v>726</v>
      </c>
      <c r="G206" s="59" t="s">
        <v>180</v>
      </c>
      <c r="H206" s="59" t="s">
        <v>455</v>
      </c>
      <c r="I206" s="59" t="s">
        <v>185</v>
      </c>
      <c r="J206" s="59" t="s">
        <v>360</v>
      </c>
    </row>
    <row r="207" spans="1:11" hidden="1" x14ac:dyDescent="0.25">
      <c r="A207" s="59" t="s">
        <v>98</v>
      </c>
      <c r="B207" s="60" t="s">
        <v>17</v>
      </c>
      <c r="C207" s="59" t="s">
        <v>343</v>
      </c>
      <c r="D207" s="59" t="s">
        <v>210</v>
      </c>
      <c r="E207" s="59" t="s">
        <v>414</v>
      </c>
      <c r="F207" s="59" t="s">
        <v>727</v>
      </c>
      <c r="G207" s="59" t="s">
        <v>180</v>
      </c>
      <c r="H207" s="59" t="s">
        <v>379</v>
      </c>
      <c r="I207" s="59" t="s">
        <v>184</v>
      </c>
    </row>
    <row r="208" spans="1:11" hidden="1" x14ac:dyDescent="0.25">
      <c r="A208" s="59" t="s">
        <v>237</v>
      </c>
      <c r="B208" s="60" t="s">
        <v>63</v>
      </c>
      <c r="C208" s="59" t="s">
        <v>343</v>
      </c>
      <c r="D208" s="59" t="s">
        <v>210</v>
      </c>
      <c r="E208" s="59" t="s">
        <v>416</v>
      </c>
      <c r="F208" s="59" t="s">
        <v>727</v>
      </c>
      <c r="G208" s="59" t="s">
        <v>182</v>
      </c>
      <c r="H208" s="59" t="s">
        <v>395</v>
      </c>
      <c r="I208" s="59" t="s">
        <v>184</v>
      </c>
      <c r="J208" s="59" t="s">
        <v>351</v>
      </c>
    </row>
    <row r="209" spans="1:11" hidden="1" x14ac:dyDescent="0.25">
      <c r="A209" s="59" t="s">
        <v>238</v>
      </c>
      <c r="B209" s="60" t="s">
        <v>17</v>
      </c>
      <c r="C209" s="59" t="s">
        <v>343</v>
      </c>
      <c r="D209" s="59" t="s">
        <v>210</v>
      </c>
      <c r="E209" s="59" t="s">
        <v>386</v>
      </c>
      <c r="F209" s="59" t="s">
        <v>728</v>
      </c>
      <c r="G209" s="59" t="s">
        <v>180</v>
      </c>
      <c r="H209" s="59" t="s">
        <v>370</v>
      </c>
      <c r="I209" s="59" t="s">
        <v>2031</v>
      </c>
      <c r="J209" s="59" t="s">
        <v>343</v>
      </c>
    </row>
    <row r="210" spans="1:11" hidden="1" x14ac:dyDescent="0.25">
      <c r="A210" s="59" t="s">
        <v>925</v>
      </c>
      <c r="B210" s="60" t="s">
        <v>12</v>
      </c>
      <c r="C210" s="59" t="s">
        <v>343</v>
      </c>
      <c r="D210" s="59" t="s">
        <v>210</v>
      </c>
      <c r="E210" s="59" t="s">
        <v>424</v>
      </c>
      <c r="F210" s="59" t="s">
        <v>729</v>
      </c>
      <c r="G210" s="59" t="s">
        <v>182</v>
      </c>
      <c r="H210" s="59" t="s">
        <v>388</v>
      </c>
      <c r="I210" s="59" t="s">
        <v>183</v>
      </c>
      <c r="J210" s="59" t="s">
        <v>347</v>
      </c>
    </row>
    <row r="211" spans="1:11" hidden="1" x14ac:dyDescent="0.25">
      <c r="A211" s="59" t="s">
        <v>93</v>
      </c>
      <c r="B211" s="60" t="s">
        <v>12</v>
      </c>
      <c r="C211" s="59" t="s">
        <v>343</v>
      </c>
      <c r="D211" s="59" t="s">
        <v>210</v>
      </c>
      <c r="E211" s="59" t="s">
        <v>455</v>
      </c>
      <c r="F211" s="59" t="s">
        <v>730</v>
      </c>
      <c r="G211" s="59" t="s">
        <v>180</v>
      </c>
      <c r="H211" s="59" t="s">
        <v>420</v>
      </c>
      <c r="I211" s="59" t="s">
        <v>181</v>
      </c>
      <c r="J211" s="59" t="s">
        <v>352</v>
      </c>
    </row>
    <row r="212" spans="1:11" hidden="1" x14ac:dyDescent="0.25">
      <c r="A212" s="59" t="s">
        <v>239</v>
      </c>
      <c r="B212" s="60" t="s">
        <v>189</v>
      </c>
      <c r="C212" s="59" t="s">
        <v>343</v>
      </c>
      <c r="D212" s="59" t="s">
        <v>210</v>
      </c>
      <c r="E212" s="59" t="s">
        <v>540</v>
      </c>
      <c r="F212" s="59" t="s">
        <v>731</v>
      </c>
      <c r="G212" s="59" t="s">
        <v>180</v>
      </c>
      <c r="H212" s="59" t="s">
        <v>370</v>
      </c>
      <c r="I212" s="59" t="s">
        <v>2031</v>
      </c>
      <c r="J212" s="59" t="s">
        <v>341</v>
      </c>
    </row>
    <row r="213" spans="1:11" hidden="1" x14ac:dyDescent="0.25">
      <c r="A213" s="59" t="s">
        <v>82</v>
      </c>
      <c r="B213" s="60" t="s">
        <v>12</v>
      </c>
      <c r="C213" s="59" t="s">
        <v>343</v>
      </c>
      <c r="D213" s="59" t="s">
        <v>210</v>
      </c>
      <c r="E213" s="59" t="s">
        <v>474</v>
      </c>
      <c r="F213" s="59" t="s">
        <v>732</v>
      </c>
      <c r="G213" s="59" t="s">
        <v>180</v>
      </c>
      <c r="H213" s="59" t="s">
        <v>386</v>
      </c>
      <c r="I213" s="59" t="s">
        <v>181</v>
      </c>
    </row>
    <row r="214" spans="1:11" hidden="1" x14ac:dyDescent="0.25">
      <c r="A214" s="59" t="s">
        <v>240</v>
      </c>
      <c r="B214" s="60" t="s">
        <v>63</v>
      </c>
      <c r="C214" s="59" t="s">
        <v>343</v>
      </c>
      <c r="D214" s="59" t="s">
        <v>210</v>
      </c>
      <c r="E214" s="59" t="s">
        <v>428</v>
      </c>
      <c r="F214" s="59" t="s">
        <v>733</v>
      </c>
      <c r="G214" s="59" t="s">
        <v>182</v>
      </c>
      <c r="H214" s="59" t="s">
        <v>406</v>
      </c>
      <c r="I214" s="59" t="s">
        <v>183</v>
      </c>
      <c r="J214" s="59" t="s">
        <v>360</v>
      </c>
    </row>
    <row r="215" spans="1:11" hidden="1" x14ac:dyDescent="0.25">
      <c r="A215" s="59" t="s">
        <v>241</v>
      </c>
      <c r="B215" s="60" t="s">
        <v>63</v>
      </c>
      <c r="C215" s="59" t="s">
        <v>343</v>
      </c>
      <c r="D215" s="59" t="s">
        <v>210</v>
      </c>
      <c r="E215" s="59" t="s">
        <v>433</v>
      </c>
      <c r="F215" s="59" t="s">
        <v>734</v>
      </c>
      <c r="G215" s="59" t="s">
        <v>180</v>
      </c>
      <c r="H215" s="59" t="s">
        <v>402</v>
      </c>
      <c r="I215" s="59" t="s">
        <v>183</v>
      </c>
    </row>
    <row r="216" spans="1:11" hidden="1" x14ac:dyDescent="0.25">
      <c r="A216" s="59" t="s">
        <v>242</v>
      </c>
      <c r="B216" s="60" t="s">
        <v>63</v>
      </c>
      <c r="C216" s="59" t="s">
        <v>343</v>
      </c>
      <c r="D216" s="59" t="s">
        <v>210</v>
      </c>
      <c r="E216" s="59" t="s">
        <v>435</v>
      </c>
      <c r="F216" s="59" t="s">
        <v>735</v>
      </c>
      <c r="G216" s="59" t="s">
        <v>182</v>
      </c>
      <c r="H216" s="59" t="s">
        <v>432</v>
      </c>
      <c r="I216" s="59" t="s">
        <v>184</v>
      </c>
      <c r="J216" s="59" t="s">
        <v>347</v>
      </c>
    </row>
    <row r="217" spans="1:11" hidden="1" x14ac:dyDescent="0.25">
      <c r="A217" s="59" t="s">
        <v>2007</v>
      </c>
      <c r="B217" s="60" t="s">
        <v>12</v>
      </c>
      <c r="C217" s="59" t="s">
        <v>343</v>
      </c>
      <c r="D217" s="59" t="s">
        <v>210</v>
      </c>
      <c r="E217" s="59" t="s">
        <v>440</v>
      </c>
      <c r="F217" s="59" t="s">
        <v>736</v>
      </c>
      <c r="G217" s="59" t="s">
        <v>182</v>
      </c>
      <c r="H217" s="59" t="s">
        <v>426</v>
      </c>
      <c r="I217" s="59" t="s">
        <v>181</v>
      </c>
      <c r="J217" s="59" t="s">
        <v>351</v>
      </c>
      <c r="K217" s="59" t="s">
        <v>360</v>
      </c>
    </row>
    <row r="218" spans="1:11" hidden="1" x14ac:dyDescent="0.25">
      <c r="A218" s="59" t="s">
        <v>243</v>
      </c>
      <c r="B218" s="60" t="s">
        <v>12</v>
      </c>
      <c r="C218" s="59" t="s">
        <v>343</v>
      </c>
      <c r="D218" s="59" t="s">
        <v>210</v>
      </c>
      <c r="E218" s="59" t="s">
        <v>442</v>
      </c>
      <c r="F218" s="59" t="s">
        <v>737</v>
      </c>
      <c r="G218" s="59" t="s">
        <v>180</v>
      </c>
      <c r="H218" s="59" t="s">
        <v>432</v>
      </c>
      <c r="I218" s="59" t="s">
        <v>184</v>
      </c>
      <c r="J218" s="59" t="s">
        <v>342</v>
      </c>
    </row>
    <row r="219" spans="1:11" hidden="1" x14ac:dyDescent="0.25">
      <c r="A219" s="59" t="s">
        <v>244</v>
      </c>
      <c r="B219" s="60" t="s">
        <v>12</v>
      </c>
      <c r="C219" s="59" t="s">
        <v>343</v>
      </c>
      <c r="D219" s="59" t="s">
        <v>210</v>
      </c>
      <c r="E219" s="59" t="s">
        <v>738</v>
      </c>
      <c r="F219" s="59" t="s">
        <v>739</v>
      </c>
      <c r="G219" s="59" t="s">
        <v>180</v>
      </c>
      <c r="H219" s="59" t="s">
        <v>402</v>
      </c>
      <c r="I219" s="59" t="s">
        <v>183</v>
      </c>
      <c r="J219" s="59" t="s">
        <v>343</v>
      </c>
    </row>
    <row r="220" spans="1:11" hidden="1" x14ac:dyDescent="0.25">
      <c r="A220" s="59" t="s">
        <v>245</v>
      </c>
      <c r="B220" s="60" t="s">
        <v>12</v>
      </c>
      <c r="C220" s="59" t="s">
        <v>343</v>
      </c>
      <c r="D220" s="59" t="s">
        <v>210</v>
      </c>
      <c r="E220" s="59" t="s">
        <v>444</v>
      </c>
      <c r="F220" s="59" t="s">
        <v>740</v>
      </c>
      <c r="G220" s="59" t="s">
        <v>182</v>
      </c>
      <c r="H220" s="59" t="s">
        <v>388</v>
      </c>
      <c r="I220" s="59" t="s">
        <v>183</v>
      </c>
      <c r="J220" s="59" t="s">
        <v>352</v>
      </c>
    </row>
    <row r="221" spans="1:11" hidden="1" x14ac:dyDescent="0.25">
      <c r="A221" s="59" t="s">
        <v>136</v>
      </c>
      <c r="B221" s="60" t="s">
        <v>17</v>
      </c>
      <c r="C221" s="59" t="s">
        <v>343</v>
      </c>
      <c r="D221" s="59" t="s">
        <v>210</v>
      </c>
      <c r="E221" s="59" t="s">
        <v>449</v>
      </c>
      <c r="F221" s="59" t="s">
        <v>741</v>
      </c>
      <c r="G221" s="59" t="s">
        <v>182</v>
      </c>
      <c r="H221" s="59" t="s">
        <v>448</v>
      </c>
      <c r="I221" s="59" t="s">
        <v>183</v>
      </c>
      <c r="J221" s="59" t="s">
        <v>342</v>
      </c>
    </row>
    <row r="222" spans="1:11" hidden="1" x14ac:dyDescent="0.25">
      <c r="A222" s="59" t="s">
        <v>246</v>
      </c>
      <c r="B222" s="60" t="s">
        <v>12</v>
      </c>
      <c r="C222" s="59" t="s">
        <v>343</v>
      </c>
      <c r="D222" s="59" t="s">
        <v>210</v>
      </c>
      <c r="E222" s="59" t="s">
        <v>453</v>
      </c>
      <c r="F222" s="59" t="s">
        <v>742</v>
      </c>
      <c r="G222" s="59" t="s">
        <v>182</v>
      </c>
      <c r="H222" s="59" t="s">
        <v>364</v>
      </c>
      <c r="I222" s="59" t="s">
        <v>2031</v>
      </c>
      <c r="J222" s="59" t="s">
        <v>360</v>
      </c>
    </row>
    <row r="223" spans="1:11" hidden="1" x14ac:dyDescent="0.25">
      <c r="A223" s="59" t="s">
        <v>247</v>
      </c>
      <c r="B223" s="60" t="s">
        <v>12</v>
      </c>
      <c r="C223" s="59" t="s">
        <v>343</v>
      </c>
      <c r="D223" s="59" t="s">
        <v>210</v>
      </c>
      <c r="E223" s="59" t="s">
        <v>456</v>
      </c>
      <c r="F223" s="59" t="s">
        <v>742</v>
      </c>
      <c r="G223" s="59" t="s">
        <v>180</v>
      </c>
      <c r="H223" s="59" t="s">
        <v>420</v>
      </c>
      <c r="I223" s="59" t="s">
        <v>181</v>
      </c>
    </row>
    <row r="224" spans="1:11" hidden="1" x14ac:dyDescent="0.25">
      <c r="A224" s="59" t="s">
        <v>2000</v>
      </c>
      <c r="B224" s="60" t="s">
        <v>12</v>
      </c>
      <c r="C224" s="59" t="s">
        <v>343</v>
      </c>
      <c r="D224" s="59" t="s">
        <v>210</v>
      </c>
      <c r="E224" s="59" t="s">
        <v>458</v>
      </c>
      <c r="F224" s="59" t="s">
        <v>743</v>
      </c>
      <c r="G224" s="59" t="s">
        <v>180</v>
      </c>
      <c r="H224" s="59" t="s">
        <v>364</v>
      </c>
      <c r="I224" s="59" t="s">
        <v>2031</v>
      </c>
    </row>
    <row r="225" spans="1:11" hidden="1" x14ac:dyDescent="0.25">
      <c r="A225" s="59" t="s">
        <v>89</v>
      </c>
      <c r="B225" s="60" t="s">
        <v>12</v>
      </c>
      <c r="C225" s="59" t="s">
        <v>343</v>
      </c>
      <c r="D225" s="59" t="s">
        <v>210</v>
      </c>
      <c r="E225" s="59" t="s">
        <v>744</v>
      </c>
      <c r="F225" s="59" t="s">
        <v>743</v>
      </c>
      <c r="G225" s="59" t="s">
        <v>182</v>
      </c>
      <c r="H225" s="59" t="s">
        <v>357</v>
      </c>
      <c r="I225" s="59" t="s">
        <v>181</v>
      </c>
      <c r="J225" s="59" t="s">
        <v>347</v>
      </c>
    </row>
    <row r="226" spans="1:11" hidden="1" x14ac:dyDescent="0.25">
      <c r="A226" s="59" t="s">
        <v>248</v>
      </c>
      <c r="B226" s="60" t="s">
        <v>17</v>
      </c>
      <c r="C226" s="59" t="s">
        <v>343</v>
      </c>
      <c r="D226" s="59" t="s">
        <v>210</v>
      </c>
      <c r="E226" s="59" t="s">
        <v>745</v>
      </c>
      <c r="F226" s="59" t="s">
        <v>746</v>
      </c>
      <c r="G226" s="59" t="s">
        <v>182</v>
      </c>
      <c r="H226" s="59" t="s">
        <v>397</v>
      </c>
      <c r="I226" s="59" t="s">
        <v>183</v>
      </c>
      <c r="J226" s="59" t="s">
        <v>353</v>
      </c>
    </row>
    <row r="227" spans="1:11" hidden="1" x14ac:dyDescent="0.25">
      <c r="A227" s="59" t="s">
        <v>249</v>
      </c>
      <c r="B227" s="60" t="s">
        <v>13</v>
      </c>
      <c r="C227" s="59" t="s">
        <v>343</v>
      </c>
      <c r="D227" s="59" t="s">
        <v>210</v>
      </c>
      <c r="E227" s="59" t="s">
        <v>747</v>
      </c>
      <c r="F227" s="59" t="s">
        <v>748</v>
      </c>
      <c r="G227" s="59" t="s">
        <v>180</v>
      </c>
      <c r="H227" s="59" t="s">
        <v>442</v>
      </c>
      <c r="I227" s="59" t="s">
        <v>187</v>
      </c>
      <c r="J227" s="59" t="s">
        <v>346</v>
      </c>
    </row>
    <row r="228" spans="1:11" hidden="1" x14ac:dyDescent="0.25">
      <c r="A228" s="59" t="s">
        <v>197</v>
      </c>
      <c r="B228" s="60" t="s">
        <v>12</v>
      </c>
      <c r="C228" s="59" t="s">
        <v>343</v>
      </c>
      <c r="D228" s="59" t="s">
        <v>210</v>
      </c>
      <c r="E228" s="59" t="s">
        <v>749</v>
      </c>
      <c r="F228" s="59" t="s">
        <v>750</v>
      </c>
      <c r="G228" s="59" t="s">
        <v>182</v>
      </c>
      <c r="H228" s="59" t="s">
        <v>420</v>
      </c>
      <c r="I228" s="59" t="s">
        <v>181</v>
      </c>
      <c r="K228" s="59" t="s">
        <v>341</v>
      </c>
    </row>
    <row r="229" spans="1:11" hidden="1" x14ac:dyDescent="0.25">
      <c r="A229" s="59" t="s">
        <v>121</v>
      </c>
      <c r="B229" s="60" t="s">
        <v>12</v>
      </c>
      <c r="C229" s="59" t="s">
        <v>343</v>
      </c>
      <c r="D229" s="59" t="s">
        <v>210</v>
      </c>
      <c r="E229" s="59" t="s">
        <v>462</v>
      </c>
      <c r="F229" s="59" t="s">
        <v>751</v>
      </c>
      <c r="G229" s="59" t="s">
        <v>182</v>
      </c>
      <c r="H229" s="59" t="s">
        <v>420</v>
      </c>
      <c r="I229" s="59" t="s">
        <v>181</v>
      </c>
    </row>
    <row r="230" spans="1:11" hidden="1" x14ac:dyDescent="0.25">
      <c r="A230" s="59" t="s">
        <v>250</v>
      </c>
      <c r="B230" s="60" t="s">
        <v>17</v>
      </c>
      <c r="C230" s="59" t="s">
        <v>343</v>
      </c>
      <c r="D230" s="59" t="s">
        <v>210</v>
      </c>
      <c r="E230" s="59" t="s">
        <v>752</v>
      </c>
      <c r="F230" s="59" t="s">
        <v>753</v>
      </c>
      <c r="G230" s="59" t="s">
        <v>182</v>
      </c>
      <c r="H230" s="59" t="s">
        <v>402</v>
      </c>
      <c r="I230" s="59" t="s">
        <v>183</v>
      </c>
    </row>
    <row r="231" spans="1:11" hidden="1" x14ac:dyDescent="0.25">
      <c r="A231" s="59" t="s">
        <v>193</v>
      </c>
      <c r="B231" s="60" t="s">
        <v>13</v>
      </c>
      <c r="C231" s="59" t="s">
        <v>343</v>
      </c>
      <c r="D231" s="59" t="s">
        <v>210</v>
      </c>
      <c r="E231" s="59" t="s">
        <v>466</v>
      </c>
      <c r="F231" s="59" t="s">
        <v>754</v>
      </c>
      <c r="G231" s="59" t="s">
        <v>182</v>
      </c>
      <c r="H231" s="59" t="s">
        <v>437</v>
      </c>
      <c r="I231" s="59" t="s">
        <v>181</v>
      </c>
      <c r="J231" s="59" t="s">
        <v>360</v>
      </c>
      <c r="K231" s="59" t="s">
        <v>343</v>
      </c>
    </row>
    <row r="232" spans="1:11" hidden="1" x14ac:dyDescent="0.25">
      <c r="A232" s="59" t="s">
        <v>83</v>
      </c>
      <c r="B232" s="60" t="s">
        <v>12</v>
      </c>
      <c r="C232" s="59" t="s">
        <v>343</v>
      </c>
      <c r="D232" s="59" t="s">
        <v>210</v>
      </c>
      <c r="E232" s="59" t="s">
        <v>755</v>
      </c>
      <c r="F232" s="59" t="s">
        <v>756</v>
      </c>
      <c r="G232" s="59" t="s">
        <v>182</v>
      </c>
      <c r="H232" s="59" t="s">
        <v>455</v>
      </c>
      <c r="I232" s="59" t="s">
        <v>185</v>
      </c>
      <c r="J232" s="59" t="s">
        <v>351</v>
      </c>
      <c r="K232" s="59" t="s">
        <v>342</v>
      </c>
    </row>
    <row r="233" spans="1:11" hidden="1" x14ac:dyDescent="0.25">
      <c r="A233" s="59" t="s">
        <v>91</v>
      </c>
      <c r="B233" s="60" t="s">
        <v>12</v>
      </c>
      <c r="C233" s="59" t="s">
        <v>343</v>
      </c>
      <c r="D233" s="59" t="s">
        <v>210</v>
      </c>
      <c r="E233" s="59" t="s">
        <v>757</v>
      </c>
      <c r="F233" s="59" t="s">
        <v>756</v>
      </c>
      <c r="G233" s="59" t="s">
        <v>182</v>
      </c>
      <c r="H233" s="59" t="s">
        <v>382</v>
      </c>
      <c r="I233" s="59" t="s">
        <v>2031</v>
      </c>
      <c r="J233" s="59" t="s">
        <v>352</v>
      </c>
    </row>
    <row r="234" spans="1:11" hidden="1" x14ac:dyDescent="0.25">
      <c r="A234" s="59" t="s">
        <v>251</v>
      </c>
      <c r="B234" s="60" t="s">
        <v>17</v>
      </c>
      <c r="C234" s="59" t="s">
        <v>343</v>
      </c>
      <c r="D234" s="59" t="s">
        <v>210</v>
      </c>
      <c r="E234" s="59" t="s">
        <v>468</v>
      </c>
      <c r="F234" s="59" t="s">
        <v>758</v>
      </c>
      <c r="G234" s="59" t="s">
        <v>180</v>
      </c>
      <c r="H234" s="59" t="s">
        <v>437</v>
      </c>
      <c r="I234" s="59" t="s">
        <v>181</v>
      </c>
      <c r="J234" s="59" t="s">
        <v>342</v>
      </c>
    </row>
    <row r="235" spans="1:11" hidden="1" x14ac:dyDescent="0.25">
      <c r="A235" s="59" t="s">
        <v>252</v>
      </c>
      <c r="B235" s="60" t="s">
        <v>63</v>
      </c>
      <c r="C235" s="59" t="s">
        <v>343</v>
      </c>
      <c r="D235" s="59" t="s">
        <v>210</v>
      </c>
      <c r="E235" s="59" t="s">
        <v>759</v>
      </c>
      <c r="F235" s="59" t="s">
        <v>760</v>
      </c>
      <c r="G235" s="59" t="s">
        <v>182</v>
      </c>
      <c r="H235" s="59" t="s">
        <v>432</v>
      </c>
      <c r="I235" s="59" t="s">
        <v>184</v>
      </c>
    </row>
    <row r="236" spans="1:11" hidden="1" x14ac:dyDescent="0.25">
      <c r="A236" s="59" t="s">
        <v>253</v>
      </c>
      <c r="B236" s="60" t="s">
        <v>17</v>
      </c>
      <c r="C236" s="59" t="s">
        <v>343</v>
      </c>
      <c r="D236" s="59" t="s">
        <v>210</v>
      </c>
      <c r="E236" s="59" t="s">
        <v>761</v>
      </c>
      <c r="F236" s="59" t="s">
        <v>762</v>
      </c>
      <c r="G236" s="59" t="s">
        <v>182</v>
      </c>
      <c r="H236" s="59" t="s">
        <v>409</v>
      </c>
      <c r="I236" s="59" t="s">
        <v>184</v>
      </c>
      <c r="J236" s="59" t="s">
        <v>360</v>
      </c>
    </row>
    <row r="237" spans="1:11" hidden="1" x14ac:dyDescent="0.25">
      <c r="A237" s="59" t="s">
        <v>254</v>
      </c>
      <c r="B237" s="60" t="s">
        <v>12</v>
      </c>
      <c r="C237" s="59" t="s">
        <v>343</v>
      </c>
      <c r="D237" s="59" t="s">
        <v>210</v>
      </c>
      <c r="E237" s="59" t="s">
        <v>763</v>
      </c>
      <c r="F237" s="59" t="s">
        <v>764</v>
      </c>
      <c r="G237" s="59" t="s">
        <v>182</v>
      </c>
      <c r="H237" s="59" t="s">
        <v>409</v>
      </c>
      <c r="I237" s="59" t="s">
        <v>184</v>
      </c>
      <c r="J237" s="59" t="s">
        <v>352</v>
      </c>
    </row>
    <row r="238" spans="1:11" hidden="1" x14ac:dyDescent="0.25">
      <c r="A238" s="59" t="s">
        <v>255</v>
      </c>
      <c r="B238" s="60" t="s">
        <v>12</v>
      </c>
      <c r="C238" s="59" t="s">
        <v>343</v>
      </c>
      <c r="D238" s="59" t="s">
        <v>210</v>
      </c>
      <c r="E238" s="59" t="s">
        <v>765</v>
      </c>
      <c r="F238" s="59" t="s">
        <v>764</v>
      </c>
      <c r="G238" s="59" t="s">
        <v>180</v>
      </c>
      <c r="H238" s="59" t="s">
        <v>402</v>
      </c>
      <c r="I238" s="59" t="s">
        <v>183</v>
      </c>
    </row>
    <row r="239" spans="1:11" hidden="1" x14ac:dyDescent="0.25">
      <c r="A239" s="59" t="s">
        <v>256</v>
      </c>
      <c r="B239" s="60" t="s">
        <v>12</v>
      </c>
      <c r="C239" s="59" t="s">
        <v>343</v>
      </c>
      <c r="D239" s="59" t="s">
        <v>210</v>
      </c>
      <c r="E239" s="59" t="s">
        <v>766</v>
      </c>
      <c r="F239" s="59" t="s">
        <v>767</v>
      </c>
      <c r="G239" s="59" t="s">
        <v>180</v>
      </c>
      <c r="H239" s="59" t="s">
        <v>424</v>
      </c>
      <c r="I239" s="59" t="s">
        <v>181</v>
      </c>
    </row>
    <row r="240" spans="1:11" hidden="1" x14ac:dyDescent="0.25">
      <c r="A240" s="59" t="s">
        <v>257</v>
      </c>
      <c r="B240" s="60" t="s">
        <v>12</v>
      </c>
      <c r="C240" s="59" t="s">
        <v>343</v>
      </c>
      <c r="D240" s="59" t="s">
        <v>210</v>
      </c>
      <c r="E240" s="59" t="s">
        <v>768</v>
      </c>
      <c r="F240" s="59" t="s">
        <v>769</v>
      </c>
      <c r="G240" s="59" t="s">
        <v>182</v>
      </c>
      <c r="H240" s="59" t="s">
        <v>384</v>
      </c>
      <c r="I240" s="59" t="s">
        <v>184</v>
      </c>
      <c r="J240" s="59" t="s">
        <v>342</v>
      </c>
    </row>
    <row r="241" spans="1:11" hidden="1" x14ac:dyDescent="0.25">
      <c r="A241" s="59" t="s">
        <v>116</v>
      </c>
      <c r="B241" s="60" t="s">
        <v>13</v>
      </c>
      <c r="C241" s="59" t="s">
        <v>343</v>
      </c>
      <c r="D241" s="59" t="s">
        <v>210</v>
      </c>
      <c r="E241" s="59" t="s">
        <v>770</v>
      </c>
      <c r="F241" s="59" t="s">
        <v>771</v>
      </c>
      <c r="G241" s="59" t="s">
        <v>180</v>
      </c>
      <c r="H241" s="59" t="s">
        <v>357</v>
      </c>
      <c r="I241" s="59" t="s">
        <v>181</v>
      </c>
      <c r="J241" s="59" t="s">
        <v>353</v>
      </c>
    </row>
    <row r="242" spans="1:11" hidden="1" x14ac:dyDescent="0.25">
      <c r="A242" s="59" t="s">
        <v>90</v>
      </c>
      <c r="B242" s="60" t="s">
        <v>12</v>
      </c>
      <c r="C242" s="59" t="s">
        <v>343</v>
      </c>
      <c r="D242" s="59" t="s">
        <v>210</v>
      </c>
      <c r="E242" s="59" t="s">
        <v>772</v>
      </c>
      <c r="F242" s="59" t="s">
        <v>773</v>
      </c>
      <c r="G242" s="59" t="s">
        <v>182</v>
      </c>
      <c r="H242" s="59" t="s">
        <v>386</v>
      </c>
      <c r="I242" s="59" t="s">
        <v>181</v>
      </c>
    </row>
    <row r="243" spans="1:11" hidden="1" x14ac:dyDescent="0.25">
      <c r="A243" s="59" t="s">
        <v>258</v>
      </c>
      <c r="B243" s="60" t="s">
        <v>17</v>
      </c>
      <c r="C243" s="59" t="s">
        <v>343</v>
      </c>
      <c r="D243" s="59" t="s">
        <v>210</v>
      </c>
      <c r="E243" s="59" t="s">
        <v>774</v>
      </c>
      <c r="F243" s="59" t="s">
        <v>775</v>
      </c>
      <c r="G243" s="59" t="s">
        <v>180</v>
      </c>
      <c r="H243" s="59" t="s">
        <v>426</v>
      </c>
      <c r="I243" s="59" t="s">
        <v>181</v>
      </c>
      <c r="J243" s="59" t="s">
        <v>348</v>
      </c>
    </row>
    <row r="244" spans="1:11" hidden="1" x14ac:dyDescent="0.25">
      <c r="A244" s="59" t="s">
        <v>259</v>
      </c>
      <c r="B244" s="60" t="s">
        <v>12</v>
      </c>
      <c r="C244" s="59" t="s">
        <v>343</v>
      </c>
      <c r="D244" s="59" t="s">
        <v>210</v>
      </c>
      <c r="E244" s="59" t="s">
        <v>475</v>
      </c>
      <c r="F244" s="59" t="s">
        <v>776</v>
      </c>
      <c r="G244" s="59" t="s">
        <v>180</v>
      </c>
      <c r="H244" s="59" t="s">
        <v>357</v>
      </c>
      <c r="I244" s="59" t="s">
        <v>181</v>
      </c>
    </row>
    <row r="245" spans="1:11" hidden="1" x14ac:dyDescent="0.25">
      <c r="A245" s="59" t="s">
        <v>260</v>
      </c>
      <c r="B245" s="60" t="s">
        <v>17</v>
      </c>
      <c r="C245" s="59" t="s">
        <v>343</v>
      </c>
      <c r="D245" s="59" t="s">
        <v>210</v>
      </c>
      <c r="E245" s="59" t="s">
        <v>777</v>
      </c>
      <c r="F245" s="59" t="s">
        <v>778</v>
      </c>
      <c r="G245" s="59" t="s">
        <v>182</v>
      </c>
      <c r="H245" s="59" t="s">
        <v>397</v>
      </c>
      <c r="I245" s="59" t="s">
        <v>183</v>
      </c>
    </row>
    <row r="246" spans="1:11" hidden="1" x14ac:dyDescent="0.25">
      <c r="A246" s="59" t="s">
        <v>199</v>
      </c>
      <c r="B246" s="60" t="s">
        <v>17</v>
      </c>
      <c r="C246" s="59" t="s">
        <v>343</v>
      </c>
      <c r="D246" s="59" t="s">
        <v>210</v>
      </c>
      <c r="E246" s="59" t="s">
        <v>779</v>
      </c>
      <c r="F246" s="59" t="s">
        <v>261</v>
      </c>
      <c r="G246" s="59" t="s">
        <v>180</v>
      </c>
      <c r="H246" s="59" t="s">
        <v>780</v>
      </c>
      <c r="I246" s="59" t="s">
        <v>187</v>
      </c>
      <c r="J246" s="59" t="s">
        <v>351</v>
      </c>
      <c r="K246" s="59" t="s">
        <v>351</v>
      </c>
    </row>
    <row r="247" spans="1:11" hidden="1" x14ac:dyDescent="0.25">
      <c r="A247" s="59" t="s">
        <v>262</v>
      </c>
      <c r="B247" s="60" t="s">
        <v>17</v>
      </c>
      <c r="C247" s="59" t="s">
        <v>343</v>
      </c>
      <c r="D247" s="59" t="s">
        <v>210</v>
      </c>
      <c r="E247" s="59" t="s">
        <v>781</v>
      </c>
      <c r="F247" s="59" t="s">
        <v>782</v>
      </c>
      <c r="G247" s="59" t="s">
        <v>180</v>
      </c>
      <c r="H247" s="59" t="s">
        <v>455</v>
      </c>
      <c r="I247" s="59" t="s">
        <v>185</v>
      </c>
      <c r="J247" s="59" t="s">
        <v>352</v>
      </c>
    </row>
    <row r="248" spans="1:11" hidden="1" x14ac:dyDescent="0.25">
      <c r="A248" s="59" t="s">
        <v>77</v>
      </c>
      <c r="B248" s="60" t="s">
        <v>12</v>
      </c>
      <c r="C248" s="59" t="s">
        <v>343</v>
      </c>
      <c r="D248" s="59" t="s">
        <v>210</v>
      </c>
      <c r="E248" s="59" t="s">
        <v>481</v>
      </c>
      <c r="F248" s="59" t="s">
        <v>783</v>
      </c>
      <c r="G248" s="59" t="s">
        <v>180</v>
      </c>
      <c r="H248" s="59" t="s">
        <v>433</v>
      </c>
      <c r="I248" s="59" t="s">
        <v>185</v>
      </c>
      <c r="J248" s="59" t="s">
        <v>342</v>
      </c>
    </row>
    <row r="249" spans="1:11" hidden="1" x14ac:dyDescent="0.25">
      <c r="A249" s="59" t="s">
        <v>263</v>
      </c>
      <c r="B249" s="60" t="s">
        <v>17</v>
      </c>
      <c r="C249" s="59" t="s">
        <v>343</v>
      </c>
      <c r="D249" s="59" t="s">
        <v>210</v>
      </c>
      <c r="E249" s="59" t="s">
        <v>784</v>
      </c>
      <c r="F249" s="59" t="s">
        <v>785</v>
      </c>
      <c r="G249" s="59" t="s">
        <v>180</v>
      </c>
      <c r="H249" s="59" t="s">
        <v>388</v>
      </c>
      <c r="I249" s="59" t="s">
        <v>183</v>
      </c>
    </row>
    <row r="250" spans="1:11" hidden="1" x14ac:dyDescent="0.25">
      <c r="A250" s="59" t="s">
        <v>192</v>
      </c>
      <c r="B250" s="60" t="s">
        <v>63</v>
      </c>
      <c r="C250" s="59" t="s">
        <v>343</v>
      </c>
      <c r="D250" s="59" t="s">
        <v>210</v>
      </c>
      <c r="E250" s="59" t="s">
        <v>786</v>
      </c>
      <c r="F250" s="59" t="s">
        <v>264</v>
      </c>
      <c r="G250" s="59" t="s">
        <v>182</v>
      </c>
      <c r="H250" s="59" t="s">
        <v>442</v>
      </c>
      <c r="I250" s="59" t="s">
        <v>187</v>
      </c>
      <c r="J250" s="59" t="s">
        <v>348</v>
      </c>
      <c r="K250" s="59" t="s">
        <v>346</v>
      </c>
    </row>
    <row r="251" spans="1:11" hidden="1" x14ac:dyDescent="0.25">
      <c r="A251" s="59" t="s">
        <v>265</v>
      </c>
      <c r="B251" s="60" t="s">
        <v>17</v>
      </c>
      <c r="C251" s="59" t="s">
        <v>343</v>
      </c>
      <c r="D251" s="59" t="s">
        <v>210</v>
      </c>
      <c r="E251" s="59" t="s">
        <v>787</v>
      </c>
      <c r="F251" s="59" t="s">
        <v>788</v>
      </c>
      <c r="G251" s="59" t="s">
        <v>182</v>
      </c>
      <c r="H251" s="59" t="s">
        <v>384</v>
      </c>
      <c r="I251" s="59" t="s">
        <v>184</v>
      </c>
      <c r="J251" s="59" t="s">
        <v>353</v>
      </c>
    </row>
    <row r="252" spans="1:11" hidden="1" x14ac:dyDescent="0.25">
      <c r="A252" s="59" t="s">
        <v>266</v>
      </c>
      <c r="B252" s="60" t="s">
        <v>17</v>
      </c>
      <c r="C252" s="59" t="s">
        <v>343</v>
      </c>
      <c r="D252" s="59" t="s">
        <v>210</v>
      </c>
      <c r="E252" s="59" t="s">
        <v>789</v>
      </c>
      <c r="F252" s="59" t="s">
        <v>790</v>
      </c>
      <c r="G252" s="59" t="s">
        <v>180</v>
      </c>
      <c r="H252" s="59" t="s">
        <v>540</v>
      </c>
      <c r="I252" s="59" t="s">
        <v>185</v>
      </c>
      <c r="J252" s="59" t="s">
        <v>353</v>
      </c>
    </row>
    <row r="253" spans="1:11" hidden="1" x14ac:dyDescent="0.25">
      <c r="A253" s="59" t="s">
        <v>125</v>
      </c>
      <c r="B253" s="60" t="s">
        <v>13</v>
      </c>
      <c r="C253" s="59" t="s">
        <v>343</v>
      </c>
      <c r="D253" s="59" t="s">
        <v>210</v>
      </c>
      <c r="E253" s="59" t="s">
        <v>483</v>
      </c>
      <c r="F253" s="59" t="s">
        <v>791</v>
      </c>
      <c r="G253" s="59" t="s">
        <v>180</v>
      </c>
      <c r="H253" s="59" t="s">
        <v>384</v>
      </c>
      <c r="I253" s="59" t="s">
        <v>184</v>
      </c>
      <c r="J253" s="59" t="s">
        <v>353</v>
      </c>
    </row>
    <row r="254" spans="1:11" hidden="1" x14ac:dyDescent="0.25">
      <c r="A254" s="59" t="s">
        <v>267</v>
      </c>
      <c r="B254" s="60" t="s">
        <v>17</v>
      </c>
      <c r="C254" s="59" t="s">
        <v>343</v>
      </c>
      <c r="D254" s="59" t="s">
        <v>210</v>
      </c>
      <c r="E254" s="59" t="s">
        <v>792</v>
      </c>
      <c r="F254" s="59" t="s">
        <v>793</v>
      </c>
      <c r="G254" s="59" t="s">
        <v>182</v>
      </c>
      <c r="H254" s="59" t="s">
        <v>412</v>
      </c>
      <c r="I254" s="59" t="s">
        <v>183</v>
      </c>
    </row>
    <row r="255" spans="1:11" hidden="1" x14ac:dyDescent="0.25">
      <c r="A255" s="59" t="s">
        <v>268</v>
      </c>
      <c r="B255" s="60" t="s">
        <v>17</v>
      </c>
      <c r="C255" s="59" t="s">
        <v>343</v>
      </c>
      <c r="D255" s="59" t="s">
        <v>210</v>
      </c>
      <c r="E255" s="59" t="s">
        <v>794</v>
      </c>
      <c r="F255" s="59" t="s">
        <v>795</v>
      </c>
      <c r="G255" s="59" t="s">
        <v>182</v>
      </c>
      <c r="H255" s="59" t="s">
        <v>448</v>
      </c>
      <c r="I255" s="59" t="s">
        <v>183</v>
      </c>
    </row>
    <row r="256" spans="1:11" hidden="1" x14ac:dyDescent="0.25">
      <c r="A256" s="59" t="s">
        <v>269</v>
      </c>
      <c r="B256" s="60" t="s">
        <v>17</v>
      </c>
      <c r="C256" s="59" t="s">
        <v>343</v>
      </c>
      <c r="D256" s="59" t="s">
        <v>210</v>
      </c>
      <c r="E256" s="59" t="s">
        <v>796</v>
      </c>
      <c r="F256" s="59" t="s">
        <v>797</v>
      </c>
      <c r="G256" s="59" t="s">
        <v>180</v>
      </c>
      <c r="H256" s="59" t="s">
        <v>374</v>
      </c>
      <c r="I256" s="59" t="s">
        <v>2031</v>
      </c>
    </row>
    <row r="257" spans="1:10" hidden="1" x14ac:dyDescent="0.25">
      <c r="A257" s="59" t="s">
        <v>270</v>
      </c>
      <c r="B257" s="60" t="s">
        <v>17</v>
      </c>
      <c r="C257" s="59" t="s">
        <v>343</v>
      </c>
      <c r="D257" s="59" t="s">
        <v>210</v>
      </c>
      <c r="E257" s="59" t="s">
        <v>798</v>
      </c>
      <c r="F257" s="59" t="s">
        <v>799</v>
      </c>
      <c r="G257" s="59" t="s">
        <v>180</v>
      </c>
      <c r="H257" s="59" t="s">
        <v>394</v>
      </c>
      <c r="I257" s="59" t="s">
        <v>184</v>
      </c>
    </row>
    <row r="258" spans="1:10" hidden="1" x14ac:dyDescent="0.25">
      <c r="A258" s="59" t="s">
        <v>271</v>
      </c>
      <c r="B258" s="60" t="s">
        <v>63</v>
      </c>
      <c r="C258" s="59" t="s">
        <v>343</v>
      </c>
      <c r="D258" s="59" t="s">
        <v>210</v>
      </c>
      <c r="E258" s="59" t="s">
        <v>800</v>
      </c>
      <c r="F258" s="59" t="s">
        <v>801</v>
      </c>
      <c r="G258" s="59" t="s">
        <v>182</v>
      </c>
      <c r="H258" s="59" t="s">
        <v>373</v>
      </c>
      <c r="I258" s="59" t="s">
        <v>183</v>
      </c>
      <c r="J258" s="59" t="s">
        <v>348</v>
      </c>
    </row>
    <row r="259" spans="1:10" hidden="1" x14ac:dyDescent="0.25">
      <c r="A259" s="59" t="s">
        <v>272</v>
      </c>
      <c r="B259" s="60" t="s">
        <v>12</v>
      </c>
      <c r="C259" s="59" t="s">
        <v>343</v>
      </c>
      <c r="D259" s="59" t="s">
        <v>210</v>
      </c>
      <c r="E259" s="59" t="s">
        <v>802</v>
      </c>
      <c r="F259" s="59" t="s">
        <v>803</v>
      </c>
      <c r="G259" s="59" t="s">
        <v>180</v>
      </c>
      <c r="H259" s="59" t="s">
        <v>412</v>
      </c>
      <c r="I259" s="59" t="s">
        <v>183</v>
      </c>
    </row>
    <row r="260" spans="1:10" hidden="1" x14ac:dyDescent="0.25">
      <c r="A260" s="59" t="s">
        <v>273</v>
      </c>
      <c r="B260" s="60" t="s">
        <v>17</v>
      </c>
      <c r="C260" s="59" t="s">
        <v>343</v>
      </c>
      <c r="D260" s="59" t="s">
        <v>210</v>
      </c>
      <c r="E260" s="59" t="s">
        <v>487</v>
      </c>
      <c r="F260" s="59" t="s">
        <v>804</v>
      </c>
      <c r="G260" s="59" t="s">
        <v>180</v>
      </c>
      <c r="H260" s="59" t="s">
        <v>400</v>
      </c>
      <c r="I260" s="59" t="s">
        <v>184</v>
      </c>
    </row>
    <row r="261" spans="1:10" hidden="1" x14ac:dyDescent="0.25">
      <c r="A261" s="59" t="s">
        <v>274</v>
      </c>
      <c r="B261" s="60" t="s">
        <v>12</v>
      </c>
      <c r="C261" s="59" t="s">
        <v>343</v>
      </c>
      <c r="D261" s="59" t="s">
        <v>210</v>
      </c>
      <c r="E261" s="59" t="s">
        <v>489</v>
      </c>
      <c r="F261" s="59" t="s">
        <v>804</v>
      </c>
      <c r="G261" s="59" t="s">
        <v>182</v>
      </c>
      <c r="H261" s="59" t="s">
        <v>386</v>
      </c>
      <c r="I261" s="59" t="s">
        <v>181</v>
      </c>
    </row>
    <row r="262" spans="1:10" hidden="1" x14ac:dyDescent="0.25">
      <c r="A262" s="59" t="s">
        <v>275</v>
      </c>
      <c r="B262" s="60" t="s">
        <v>63</v>
      </c>
      <c r="C262" s="59" t="s">
        <v>343</v>
      </c>
      <c r="D262" s="59" t="s">
        <v>210</v>
      </c>
      <c r="E262" s="59" t="s">
        <v>495</v>
      </c>
      <c r="F262" s="59" t="s">
        <v>805</v>
      </c>
      <c r="G262" s="59" t="s">
        <v>180</v>
      </c>
      <c r="H262" s="59" t="s">
        <v>440</v>
      </c>
      <c r="I262" s="59" t="s">
        <v>185</v>
      </c>
      <c r="J262" s="59" t="s">
        <v>348</v>
      </c>
    </row>
    <row r="263" spans="1:10" hidden="1" x14ac:dyDescent="0.25">
      <c r="A263" s="59" t="s">
        <v>276</v>
      </c>
      <c r="B263" s="60" t="s">
        <v>17</v>
      </c>
      <c r="C263" s="59" t="s">
        <v>343</v>
      </c>
      <c r="D263" s="59" t="s">
        <v>210</v>
      </c>
      <c r="E263" s="59" t="s">
        <v>497</v>
      </c>
      <c r="F263" s="59" t="s">
        <v>806</v>
      </c>
      <c r="G263" s="59" t="s">
        <v>182</v>
      </c>
      <c r="H263" s="59" t="s">
        <v>448</v>
      </c>
      <c r="I263" s="59" t="s">
        <v>183</v>
      </c>
    </row>
    <row r="264" spans="1:10" hidden="1" x14ac:dyDescent="0.25">
      <c r="A264" s="59" t="s">
        <v>277</v>
      </c>
      <c r="B264" s="60" t="s">
        <v>17</v>
      </c>
      <c r="C264" s="59" t="s">
        <v>343</v>
      </c>
      <c r="D264" s="59" t="s">
        <v>210</v>
      </c>
      <c r="E264" s="59" t="s">
        <v>807</v>
      </c>
      <c r="F264" s="59" t="s">
        <v>808</v>
      </c>
      <c r="G264" s="59" t="s">
        <v>182</v>
      </c>
      <c r="H264" s="59" t="s">
        <v>527</v>
      </c>
      <c r="I264" s="59" t="s">
        <v>181</v>
      </c>
      <c r="J264" s="59" t="s">
        <v>352</v>
      </c>
    </row>
    <row r="265" spans="1:10" hidden="1" x14ac:dyDescent="0.25">
      <c r="A265" s="59" t="s">
        <v>278</v>
      </c>
      <c r="B265" s="60" t="s">
        <v>63</v>
      </c>
      <c r="C265" s="59" t="s">
        <v>343</v>
      </c>
      <c r="D265" s="59" t="s">
        <v>210</v>
      </c>
      <c r="E265" s="59" t="s">
        <v>809</v>
      </c>
      <c r="F265" s="59" t="s">
        <v>810</v>
      </c>
      <c r="G265" s="59" t="s">
        <v>182</v>
      </c>
      <c r="H265" s="59" t="s">
        <v>379</v>
      </c>
      <c r="I265" s="59" t="s">
        <v>184</v>
      </c>
    </row>
    <row r="266" spans="1:10" hidden="1" x14ac:dyDescent="0.25">
      <c r="A266" s="59" t="s">
        <v>279</v>
      </c>
      <c r="B266" s="60" t="s">
        <v>12</v>
      </c>
      <c r="C266" s="59" t="s">
        <v>343</v>
      </c>
      <c r="D266" s="59" t="s">
        <v>210</v>
      </c>
      <c r="E266" s="59" t="s">
        <v>505</v>
      </c>
      <c r="F266" s="59" t="s">
        <v>811</v>
      </c>
      <c r="G266" s="59" t="s">
        <v>180</v>
      </c>
      <c r="H266" s="59" t="s">
        <v>448</v>
      </c>
      <c r="I266" s="59" t="s">
        <v>183</v>
      </c>
    </row>
    <row r="267" spans="1:10" hidden="1" x14ac:dyDescent="0.25">
      <c r="A267" s="59" t="s">
        <v>117</v>
      </c>
      <c r="B267" s="60" t="s">
        <v>17</v>
      </c>
      <c r="C267" s="59" t="s">
        <v>343</v>
      </c>
      <c r="D267" s="59" t="s">
        <v>210</v>
      </c>
      <c r="E267" s="59" t="s">
        <v>812</v>
      </c>
      <c r="F267" s="59" t="s">
        <v>813</v>
      </c>
      <c r="G267" s="59" t="s">
        <v>180</v>
      </c>
      <c r="H267" s="59" t="s">
        <v>433</v>
      </c>
      <c r="I267" s="59" t="s">
        <v>185</v>
      </c>
    </row>
    <row r="268" spans="1:10" hidden="1" x14ac:dyDescent="0.25">
      <c r="A268" s="59" t="s">
        <v>101</v>
      </c>
      <c r="B268" s="60" t="s">
        <v>17</v>
      </c>
      <c r="C268" s="59" t="s">
        <v>343</v>
      </c>
      <c r="D268" s="59" t="s">
        <v>210</v>
      </c>
      <c r="E268" s="59" t="s">
        <v>509</v>
      </c>
      <c r="F268" s="59" t="s">
        <v>814</v>
      </c>
      <c r="G268" s="59" t="s">
        <v>182</v>
      </c>
      <c r="H268" s="59" t="s">
        <v>659</v>
      </c>
      <c r="I268" s="59" t="s">
        <v>185</v>
      </c>
      <c r="J268" s="59" t="s">
        <v>347</v>
      </c>
    </row>
    <row r="269" spans="1:10" hidden="1" x14ac:dyDescent="0.25">
      <c r="A269" s="59" t="s">
        <v>280</v>
      </c>
      <c r="B269" s="60" t="s">
        <v>17</v>
      </c>
      <c r="C269" s="59" t="s">
        <v>343</v>
      </c>
      <c r="D269" s="59" t="s">
        <v>210</v>
      </c>
      <c r="E269" s="59" t="s">
        <v>815</v>
      </c>
      <c r="F269" s="59" t="s">
        <v>816</v>
      </c>
      <c r="G269" s="59" t="s">
        <v>182</v>
      </c>
      <c r="H269" s="59" t="s">
        <v>379</v>
      </c>
      <c r="I269" s="59" t="s">
        <v>184</v>
      </c>
      <c r="J269" s="59" t="s">
        <v>348</v>
      </c>
    </row>
    <row r="270" spans="1:10" hidden="1" x14ac:dyDescent="0.25">
      <c r="A270" s="59" t="s">
        <v>281</v>
      </c>
      <c r="B270" s="60" t="s">
        <v>17</v>
      </c>
      <c r="C270" s="59" t="s">
        <v>343</v>
      </c>
      <c r="D270" s="59" t="s">
        <v>210</v>
      </c>
      <c r="E270" s="59" t="s">
        <v>817</v>
      </c>
      <c r="F270" s="59" t="s">
        <v>818</v>
      </c>
      <c r="G270" s="59" t="s">
        <v>180</v>
      </c>
      <c r="H270" s="59" t="s">
        <v>388</v>
      </c>
      <c r="I270" s="59" t="s">
        <v>183</v>
      </c>
    </row>
    <row r="271" spans="1:10" hidden="1" x14ac:dyDescent="0.25">
      <c r="A271" s="59" t="s">
        <v>87</v>
      </c>
      <c r="B271" s="60" t="s">
        <v>12</v>
      </c>
      <c r="C271" s="59" t="s">
        <v>343</v>
      </c>
      <c r="D271" s="59" t="s">
        <v>210</v>
      </c>
      <c r="E271" s="59" t="s">
        <v>513</v>
      </c>
      <c r="F271" s="59" t="s">
        <v>819</v>
      </c>
      <c r="G271" s="59" t="s">
        <v>182</v>
      </c>
      <c r="H271" s="59" t="s">
        <v>388</v>
      </c>
      <c r="I271" s="59" t="s">
        <v>183</v>
      </c>
    </row>
    <row r="272" spans="1:10" hidden="1" x14ac:dyDescent="0.25">
      <c r="A272" s="59" t="s">
        <v>231</v>
      </c>
      <c r="B272" s="60" t="s">
        <v>63</v>
      </c>
      <c r="C272" s="59" t="s">
        <v>343</v>
      </c>
      <c r="D272" s="59" t="s">
        <v>210</v>
      </c>
      <c r="E272" s="59" t="s">
        <v>820</v>
      </c>
      <c r="F272" s="59" t="s">
        <v>821</v>
      </c>
      <c r="G272" s="59" t="s">
        <v>180</v>
      </c>
      <c r="H272" s="59" t="s">
        <v>527</v>
      </c>
      <c r="I272" s="59" t="s">
        <v>181</v>
      </c>
      <c r="J272" s="59" t="s">
        <v>343</v>
      </c>
    </row>
    <row r="273" spans="1:10" hidden="1" x14ac:dyDescent="0.25">
      <c r="A273" s="59" t="s">
        <v>282</v>
      </c>
      <c r="B273" s="60" t="s">
        <v>17</v>
      </c>
      <c r="C273" s="59" t="s">
        <v>343</v>
      </c>
      <c r="D273" s="59" t="s">
        <v>210</v>
      </c>
      <c r="E273" s="59" t="s">
        <v>822</v>
      </c>
      <c r="F273" s="59" t="s">
        <v>823</v>
      </c>
      <c r="G273" s="59" t="s">
        <v>182</v>
      </c>
      <c r="H273" s="59" t="s">
        <v>397</v>
      </c>
      <c r="I273" s="59" t="s">
        <v>183</v>
      </c>
    </row>
    <row r="274" spans="1:10" hidden="1" x14ac:dyDescent="0.25">
      <c r="A274" s="59" t="s">
        <v>283</v>
      </c>
      <c r="B274" s="60" t="s">
        <v>63</v>
      </c>
      <c r="C274" s="59" t="s">
        <v>343</v>
      </c>
      <c r="D274" s="59" t="s">
        <v>210</v>
      </c>
      <c r="E274" s="59" t="s">
        <v>519</v>
      </c>
      <c r="F274" s="59" t="s">
        <v>824</v>
      </c>
      <c r="G274" s="59" t="s">
        <v>180</v>
      </c>
      <c r="H274" s="59" t="s">
        <v>444</v>
      </c>
      <c r="I274" s="59" t="s">
        <v>187</v>
      </c>
      <c r="J274" s="59" t="s">
        <v>347</v>
      </c>
    </row>
    <row r="275" spans="1:10" hidden="1" x14ac:dyDescent="0.25">
      <c r="A275" s="59" t="s">
        <v>284</v>
      </c>
      <c r="B275" s="60" t="s">
        <v>12</v>
      </c>
      <c r="C275" s="59" t="s">
        <v>343</v>
      </c>
      <c r="D275" s="59" t="s">
        <v>210</v>
      </c>
      <c r="E275" s="59" t="s">
        <v>825</v>
      </c>
      <c r="F275" s="59" t="s">
        <v>826</v>
      </c>
      <c r="G275" s="59" t="s">
        <v>180</v>
      </c>
      <c r="H275" s="59" t="s">
        <v>386</v>
      </c>
      <c r="I275" s="59" t="s">
        <v>181</v>
      </c>
    </row>
    <row r="276" spans="1:10" hidden="1" x14ac:dyDescent="0.25">
      <c r="A276" s="59" t="s">
        <v>285</v>
      </c>
      <c r="B276" s="60" t="s">
        <v>63</v>
      </c>
      <c r="C276" s="59" t="s">
        <v>343</v>
      </c>
      <c r="D276" s="59" t="s">
        <v>210</v>
      </c>
      <c r="E276" s="59" t="s">
        <v>521</v>
      </c>
      <c r="F276" s="59" t="s">
        <v>827</v>
      </c>
      <c r="G276" s="59" t="s">
        <v>180</v>
      </c>
      <c r="H276" s="59" t="s">
        <v>455</v>
      </c>
      <c r="I276" s="59" t="s">
        <v>185</v>
      </c>
      <c r="J276" s="59" t="s">
        <v>343</v>
      </c>
    </row>
    <row r="277" spans="1:10" hidden="1" x14ac:dyDescent="0.25">
      <c r="A277" s="59" t="s">
        <v>286</v>
      </c>
      <c r="B277" s="60" t="s">
        <v>13</v>
      </c>
      <c r="C277" s="59" t="s">
        <v>343</v>
      </c>
      <c r="D277" s="59" t="s">
        <v>210</v>
      </c>
      <c r="E277" s="59" t="s">
        <v>523</v>
      </c>
      <c r="F277" s="59" t="s">
        <v>828</v>
      </c>
      <c r="G277" s="59" t="s">
        <v>182</v>
      </c>
      <c r="H277" s="59" t="s">
        <v>437</v>
      </c>
      <c r="I277" s="59" t="s">
        <v>181</v>
      </c>
      <c r="J277" s="59" t="s">
        <v>342</v>
      </c>
    </row>
    <row r="278" spans="1:10" hidden="1" x14ac:dyDescent="0.25">
      <c r="A278" s="59" t="s">
        <v>287</v>
      </c>
      <c r="B278" s="60" t="s">
        <v>63</v>
      </c>
      <c r="C278" s="59" t="s">
        <v>343</v>
      </c>
      <c r="D278" s="59" t="s">
        <v>210</v>
      </c>
      <c r="E278" s="59" t="s">
        <v>829</v>
      </c>
      <c r="F278" s="59" t="s">
        <v>830</v>
      </c>
      <c r="G278" s="59" t="s">
        <v>180</v>
      </c>
      <c r="H278" s="59" t="s">
        <v>607</v>
      </c>
      <c r="I278" s="59" t="s">
        <v>183</v>
      </c>
    </row>
    <row r="279" spans="1:10" hidden="1" x14ac:dyDescent="0.25">
      <c r="A279" s="59" t="s">
        <v>288</v>
      </c>
      <c r="B279" s="60" t="s">
        <v>12</v>
      </c>
      <c r="C279" s="59" t="s">
        <v>343</v>
      </c>
      <c r="D279" s="59" t="s">
        <v>210</v>
      </c>
      <c r="E279" s="59" t="s">
        <v>831</v>
      </c>
      <c r="F279" s="59" t="s">
        <v>832</v>
      </c>
      <c r="G279" s="59" t="s">
        <v>182</v>
      </c>
      <c r="H279" s="59" t="s">
        <v>357</v>
      </c>
      <c r="I279" s="59" t="s">
        <v>181</v>
      </c>
    </row>
    <row r="280" spans="1:10" hidden="1" x14ac:dyDescent="0.25">
      <c r="A280" s="59" t="s">
        <v>289</v>
      </c>
      <c r="B280" s="60" t="s">
        <v>17</v>
      </c>
      <c r="C280" s="59" t="s">
        <v>343</v>
      </c>
      <c r="D280" s="59" t="s">
        <v>210</v>
      </c>
      <c r="E280" s="59" t="s">
        <v>833</v>
      </c>
      <c r="F280" s="59" t="s">
        <v>834</v>
      </c>
      <c r="G280" s="59" t="s">
        <v>180</v>
      </c>
      <c r="H280" s="59" t="s">
        <v>440</v>
      </c>
      <c r="I280" s="59" t="s">
        <v>185</v>
      </c>
    </row>
    <row r="281" spans="1:10" hidden="1" x14ac:dyDescent="0.25">
      <c r="A281" s="59" t="s">
        <v>290</v>
      </c>
      <c r="B281" s="60" t="s">
        <v>17</v>
      </c>
      <c r="C281" s="59" t="s">
        <v>343</v>
      </c>
      <c r="D281" s="59" t="s">
        <v>210</v>
      </c>
      <c r="E281" s="59" t="s">
        <v>835</v>
      </c>
      <c r="F281" s="59" t="s">
        <v>834</v>
      </c>
      <c r="G281" s="59" t="s">
        <v>182</v>
      </c>
      <c r="H281" s="59" t="s">
        <v>448</v>
      </c>
      <c r="I281" s="59" t="s">
        <v>183</v>
      </c>
    </row>
    <row r="282" spans="1:10" hidden="1" x14ac:dyDescent="0.25">
      <c r="A282" s="59" t="s">
        <v>291</v>
      </c>
      <c r="B282" s="60" t="s">
        <v>17</v>
      </c>
      <c r="C282" s="59" t="s">
        <v>343</v>
      </c>
      <c r="D282" s="59" t="s">
        <v>210</v>
      </c>
      <c r="E282" s="59" t="s">
        <v>528</v>
      </c>
      <c r="F282" s="59" t="s">
        <v>836</v>
      </c>
      <c r="G282" s="59" t="s">
        <v>182</v>
      </c>
      <c r="H282" s="59" t="s">
        <v>426</v>
      </c>
      <c r="I282" s="59" t="s">
        <v>181</v>
      </c>
      <c r="J282" s="59" t="s">
        <v>353</v>
      </c>
    </row>
    <row r="283" spans="1:10" hidden="1" x14ac:dyDescent="0.25">
      <c r="A283" s="59" t="s">
        <v>292</v>
      </c>
      <c r="B283" s="60" t="s">
        <v>63</v>
      </c>
      <c r="C283" s="59" t="s">
        <v>360</v>
      </c>
      <c r="D283" s="59" t="s">
        <v>2182</v>
      </c>
      <c r="E283" s="59" t="s">
        <v>495</v>
      </c>
      <c r="F283" s="59" t="s">
        <v>2286</v>
      </c>
      <c r="G283" s="59" t="s">
        <v>180</v>
      </c>
      <c r="H283" s="59" t="s">
        <v>449</v>
      </c>
      <c r="I283" s="59" t="s">
        <v>187</v>
      </c>
      <c r="J283" s="59" t="s">
        <v>342</v>
      </c>
    </row>
    <row r="284" spans="1:10" hidden="1" x14ac:dyDescent="0.25">
      <c r="A284" s="59" t="s">
        <v>293</v>
      </c>
      <c r="B284" s="60" t="s">
        <v>63</v>
      </c>
      <c r="C284" s="59" t="s">
        <v>343</v>
      </c>
      <c r="D284" s="59" t="s">
        <v>210</v>
      </c>
      <c r="E284" s="59" t="s">
        <v>839</v>
      </c>
      <c r="F284" s="59" t="s">
        <v>840</v>
      </c>
      <c r="G284" s="59" t="s">
        <v>180</v>
      </c>
      <c r="H284" s="59" t="s">
        <v>630</v>
      </c>
      <c r="I284" s="59" t="s">
        <v>187</v>
      </c>
      <c r="J284" s="59" t="s">
        <v>352</v>
      </c>
    </row>
    <row r="285" spans="1:10" hidden="1" x14ac:dyDescent="0.25">
      <c r="A285" s="59" t="s">
        <v>294</v>
      </c>
      <c r="B285" s="60" t="s">
        <v>13</v>
      </c>
      <c r="C285" s="59" t="s">
        <v>343</v>
      </c>
      <c r="D285" s="59" t="s">
        <v>210</v>
      </c>
      <c r="E285" s="59" t="s">
        <v>841</v>
      </c>
      <c r="F285" s="59" t="s">
        <v>842</v>
      </c>
      <c r="G285" s="59" t="s">
        <v>182</v>
      </c>
      <c r="H285" s="59" t="s">
        <v>540</v>
      </c>
      <c r="I285" s="59" t="s">
        <v>185</v>
      </c>
      <c r="J285" s="59" t="s">
        <v>360</v>
      </c>
    </row>
    <row r="286" spans="1:10" hidden="1" x14ac:dyDescent="0.25">
      <c r="A286" s="59" t="s">
        <v>295</v>
      </c>
      <c r="B286" s="60" t="s">
        <v>17</v>
      </c>
      <c r="C286" s="59" t="s">
        <v>343</v>
      </c>
      <c r="D286" s="59" t="s">
        <v>210</v>
      </c>
      <c r="E286" s="59" t="s">
        <v>843</v>
      </c>
      <c r="F286" s="59" t="s">
        <v>844</v>
      </c>
      <c r="G286" s="59" t="s">
        <v>180</v>
      </c>
      <c r="H286" s="59" t="s">
        <v>397</v>
      </c>
      <c r="I286" s="59" t="s">
        <v>183</v>
      </c>
    </row>
    <row r="287" spans="1:10" hidden="1" x14ac:dyDescent="0.25">
      <c r="A287" s="59" t="s">
        <v>296</v>
      </c>
      <c r="B287" s="60" t="s">
        <v>17</v>
      </c>
      <c r="C287" s="59" t="s">
        <v>343</v>
      </c>
      <c r="D287" s="59" t="s">
        <v>210</v>
      </c>
      <c r="E287" s="59" t="s">
        <v>536</v>
      </c>
      <c r="F287" s="59" t="s">
        <v>845</v>
      </c>
      <c r="G287" s="59" t="s">
        <v>180</v>
      </c>
      <c r="H287" s="59" t="s">
        <v>428</v>
      </c>
      <c r="I287" s="59" t="s">
        <v>185</v>
      </c>
    </row>
    <row r="288" spans="1:10" hidden="1" x14ac:dyDescent="0.25">
      <c r="A288" s="59" t="s">
        <v>81</v>
      </c>
      <c r="B288" s="60" t="s">
        <v>12</v>
      </c>
      <c r="C288" s="59" t="s">
        <v>343</v>
      </c>
      <c r="D288" s="59" t="s">
        <v>210</v>
      </c>
      <c r="E288" s="59" t="s">
        <v>846</v>
      </c>
      <c r="F288" s="59" t="s">
        <v>847</v>
      </c>
      <c r="G288" s="59" t="s">
        <v>182</v>
      </c>
      <c r="H288" s="59" t="s">
        <v>380</v>
      </c>
      <c r="I288" s="59" t="s">
        <v>2031</v>
      </c>
      <c r="J288" s="59" t="s">
        <v>342</v>
      </c>
    </row>
    <row r="289" spans="1:10" hidden="1" x14ac:dyDescent="0.25">
      <c r="A289" s="59" t="s">
        <v>297</v>
      </c>
      <c r="B289" s="60" t="s">
        <v>12</v>
      </c>
      <c r="C289" s="59" t="s">
        <v>343</v>
      </c>
      <c r="D289" s="59" t="s">
        <v>210</v>
      </c>
      <c r="E289" s="59" t="s">
        <v>848</v>
      </c>
      <c r="F289" s="59" t="s">
        <v>849</v>
      </c>
      <c r="G289" s="59" t="s">
        <v>182</v>
      </c>
      <c r="H289" s="59" t="s">
        <v>406</v>
      </c>
      <c r="I289" s="59" t="s">
        <v>183</v>
      </c>
    </row>
    <row r="290" spans="1:10" hidden="1" x14ac:dyDescent="0.25">
      <c r="A290" s="59" t="s">
        <v>298</v>
      </c>
      <c r="B290" s="60" t="s">
        <v>17</v>
      </c>
      <c r="C290" s="59" t="s">
        <v>343</v>
      </c>
      <c r="D290" s="59" t="s">
        <v>210</v>
      </c>
      <c r="E290" s="59" t="s">
        <v>538</v>
      </c>
      <c r="F290" s="59" t="s">
        <v>850</v>
      </c>
      <c r="G290" s="59" t="s">
        <v>180</v>
      </c>
      <c r="H290" s="59" t="s">
        <v>416</v>
      </c>
      <c r="I290" s="59" t="s">
        <v>181</v>
      </c>
      <c r="J290" s="59" t="s">
        <v>341</v>
      </c>
    </row>
    <row r="291" spans="1:10" hidden="1" x14ac:dyDescent="0.25">
      <c r="A291" s="59" t="s">
        <v>299</v>
      </c>
      <c r="B291" s="60" t="s">
        <v>17</v>
      </c>
      <c r="C291" s="59" t="s">
        <v>343</v>
      </c>
      <c r="D291" s="59" t="s">
        <v>210</v>
      </c>
      <c r="E291" s="59" t="s">
        <v>851</v>
      </c>
      <c r="F291" s="59" t="s">
        <v>852</v>
      </c>
      <c r="G291" s="59" t="s">
        <v>182</v>
      </c>
      <c r="H291" s="59" t="s">
        <v>412</v>
      </c>
      <c r="I291" s="59" t="s">
        <v>183</v>
      </c>
    </row>
    <row r="292" spans="1:10" hidden="1" x14ac:dyDescent="0.25">
      <c r="A292" s="59" t="s">
        <v>300</v>
      </c>
      <c r="B292" s="60" t="s">
        <v>17</v>
      </c>
      <c r="C292" s="59" t="s">
        <v>343</v>
      </c>
      <c r="D292" s="59" t="s">
        <v>210</v>
      </c>
      <c r="E292" s="59" t="s">
        <v>853</v>
      </c>
      <c r="F292" s="59" t="s">
        <v>854</v>
      </c>
      <c r="G292" s="59" t="s">
        <v>182</v>
      </c>
      <c r="H292" s="59" t="s">
        <v>402</v>
      </c>
      <c r="I292" s="59" t="s">
        <v>183</v>
      </c>
    </row>
    <row r="293" spans="1:10" hidden="1" x14ac:dyDescent="0.25">
      <c r="A293" s="59" t="s">
        <v>301</v>
      </c>
      <c r="B293" s="60" t="s">
        <v>17</v>
      </c>
      <c r="C293" s="59" t="s">
        <v>343</v>
      </c>
      <c r="D293" s="59" t="s">
        <v>210</v>
      </c>
      <c r="E293" s="59" t="s">
        <v>855</v>
      </c>
      <c r="F293" s="59" t="s">
        <v>856</v>
      </c>
      <c r="G293" s="59" t="s">
        <v>182</v>
      </c>
      <c r="H293" s="59" t="s">
        <v>346</v>
      </c>
      <c r="I293" s="59" t="s">
        <v>2031</v>
      </c>
      <c r="J293" s="59" t="s">
        <v>353</v>
      </c>
    </row>
    <row r="294" spans="1:10" hidden="1" x14ac:dyDescent="0.25">
      <c r="A294" s="59" t="s">
        <v>302</v>
      </c>
      <c r="B294" s="60" t="s">
        <v>17</v>
      </c>
      <c r="C294" s="59" t="s">
        <v>343</v>
      </c>
      <c r="D294" s="59" t="s">
        <v>210</v>
      </c>
      <c r="E294" s="59" t="s">
        <v>543</v>
      </c>
      <c r="F294" s="59" t="s">
        <v>857</v>
      </c>
      <c r="G294" s="59" t="s">
        <v>182</v>
      </c>
      <c r="H294" s="59" t="s">
        <v>371</v>
      </c>
      <c r="I294" s="59" t="s">
        <v>2031</v>
      </c>
      <c r="J294" s="59" t="s">
        <v>348</v>
      </c>
    </row>
    <row r="295" spans="1:10" hidden="1" x14ac:dyDescent="0.25">
      <c r="A295" s="59" t="s">
        <v>303</v>
      </c>
      <c r="B295" s="60" t="s">
        <v>17</v>
      </c>
      <c r="C295" s="59" t="s">
        <v>343</v>
      </c>
      <c r="D295" s="59" t="s">
        <v>210</v>
      </c>
      <c r="E295" s="59" t="s">
        <v>858</v>
      </c>
      <c r="F295" s="59" t="s">
        <v>304</v>
      </c>
      <c r="G295" s="59" t="s">
        <v>180</v>
      </c>
      <c r="H295" s="59" t="s">
        <v>456</v>
      </c>
      <c r="I295" s="59" t="s">
        <v>187</v>
      </c>
      <c r="J295" s="59" t="s">
        <v>342</v>
      </c>
    </row>
    <row r="296" spans="1:10" hidden="1" x14ac:dyDescent="0.25">
      <c r="A296" s="59" t="s">
        <v>305</v>
      </c>
      <c r="B296" s="60" t="s">
        <v>63</v>
      </c>
      <c r="C296" s="59" t="s">
        <v>343</v>
      </c>
      <c r="D296" s="59" t="s">
        <v>210</v>
      </c>
      <c r="E296" s="59" t="s">
        <v>859</v>
      </c>
      <c r="F296" s="59" t="s">
        <v>860</v>
      </c>
      <c r="G296" s="59" t="s">
        <v>182</v>
      </c>
      <c r="H296" s="59" t="s">
        <v>398</v>
      </c>
      <c r="I296" s="59" t="s">
        <v>184</v>
      </c>
    </row>
    <row r="297" spans="1:10" hidden="1" x14ac:dyDescent="0.25">
      <c r="A297" s="59" t="s">
        <v>306</v>
      </c>
      <c r="B297" s="60" t="s">
        <v>17</v>
      </c>
      <c r="C297" s="59" t="s">
        <v>343</v>
      </c>
      <c r="D297" s="59" t="s">
        <v>210</v>
      </c>
      <c r="E297" s="59" t="s">
        <v>861</v>
      </c>
      <c r="F297" s="59" t="s">
        <v>862</v>
      </c>
      <c r="G297" s="59" t="s">
        <v>182</v>
      </c>
      <c r="H297" s="59" t="s">
        <v>474</v>
      </c>
      <c r="I297" s="59" t="s">
        <v>185</v>
      </c>
      <c r="J297" s="59" t="s">
        <v>352</v>
      </c>
    </row>
    <row r="298" spans="1:10" hidden="1" x14ac:dyDescent="0.25">
      <c r="A298" s="59" t="s">
        <v>80</v>
      </c>
      <c r="B298" s="60" t="s">
        <v>12</v>
      </c>
      <c r="C298" s="59" t="s">
        <v>343</v>
      </c>
      <c r="D298" s="59" t="s">
        <v>210</v>
      </c>
      <c r="E298" s="59" t="s">
        <v>863</v>
      </c>
      <c r="F298" s="59" t="s">
        <v>864</v>
      </c>
      <c r="G298" s="59" t="s">
        <v>182</v>
      </c>
      <c r="H298" s="59" t="s">
        <v>397</v>
      </c>
      <c r="I298" s="59" t="s">
        <v>183</v>
      </c>
    </row>
    <row r="299" spans="1:10" hidden="1" x14ac:dyDescent="0.25">
      <c r="A299" s="59" t="s">
        <v>307</v>
      </c>
      <c r="B299" s="60" t="s">
        <v>65</v>
      </c>
      <c r="C299" s="59" t="s">
        <v>343</v>
      </c>
      <c r="D299" s="59" t="s">
        <v>210</v>
      </c>
      <c r="E299" s="59" t="s">
        <v>865</v>
      </c>
      <c r="F299" s="59" t="s">
        <v>866</v>
      </c>
      <c r="G299" s="59" t="s">
        <v>182</v>
      </c>
      <c r="H299" s="59" t="s">
        <v>414</v>
      </c>
      <c r="I299" s="59" t="s">
        <v>181</v>
      </c>
      <c r="J299" s="59" t="s">
        <v>348</v>
      </c>
    </row>
    <row r="300" spans="1:10" hidden="1" x14ac:dyDescent="0.25">
      <c r="A300" s="59" t="s">
        <v>139</v>
      </c>
      <c r="B300" s="60" t="s">
        <v>12</v>
      </c>
      <c r="C300" s="59" t="s">
        <v>341</v>
      </c>
      <c r="D300" s="59" t="s">
        <v>179</v>
      </c>
      <c r="E300" s="59" t="s">
        <v>631</v>
      </c>
      <c r="F300" s="59" t="s">
        <v>632</v>
      </c>
      <c r="G300" s="59" t="s">
        <v>180</v>
      </c>
      <c r="H300" s="59" t="s">
        <v>409</v>
      </c>
      <c r="I300" s="59" t="s">
        <v>184</v>
      </c>
      <c r="J300" s="59" t="s">
        <v>341</v>
      </c>
    </row>
    <row r="301" spans="1:10" hidden="1" x14ac:dyDescent="0.25">
      <c r="A301" s="59" t="s">
        <v>88</v>
      </c>
      <c r="B301" s="60" t="s">
        <v>12</v>
      </c>
      <c r="C301" s="59" t="s">
        <v>343</v>
      </c>
      <c r="D301" s="59" t="s">
        <v>210</v>
      </c>
      <c r="E301" s="59" t="s">
        <v>869</v>
      </c>
      <c r="F301" s="59" t="s">
        <v>870</v>
      </c>
      <c r="G301" s="59" t="s">
        <v>182</v>
      </c>
      <c r="H301" s="59" t="s">
        <v>540</v>
      </c>
      <c r="I301" s="59" t="s">
        <v>185</v>
      </c>
      <c r="J301" s="59" t="s">
        <v>342</v>
      </c>
    </row>
    <row r="302" spans="1:10" hidden="1" x14ac:dyDescent="0.25">
      <c r="A302" s="59" t="s">
        <v>139</v>
      </c>
      <c r="B302" s="60" t="s">
        <v>12</v>
      </c>
      <c r="C302" s="59" t="s">
        <v>343</v>
      </c>
      <c r="D302" s="59" t="s">
        <v>210</v>
      </c>
      <c r="E302" s="59" t="s">
        <v>867</v>
      </c>
      <c r="F302" s="59" t="s">
        <v>868</v>
      </c>
      <c r="G302" s="59" t="s">
        <v>180</v>
      </c>
      <c r="H302" s="59" t="s">
        <v>409</v>
      </c>
      <c r="I302" s="59" t="s">
        <v>184</v>
      </c>
      <c r="J302" s="59" t="s">
        <v>348</v>
      </c>
    </row>
    <row r="303" spans="1:10" hidden="1" x14ac:dyDescent="0.25">
      <c r="A303" s="59" t="s">
        <v>232</v>
      </c>
      <c r="B303" s="60" t="s">
        <v>63</v>
      </c>
      <c r="C303" s="59" t="s">
        <v>343</v>
      </c>
      <c r="D303" s="59" t="s">
        <v>210</v>
      </c>
      <c r="E303" s="59" t="s">
        <v>873</v>
      </c>
      <c r="F303" s="59" t="s">
        <v>874</v>
      </c>
      <c r="G303" s="59" t="s">
        <v>182</v>
      </c>
      <c r="H303" s="59" t="s">
        <v>373</v>
      </c>
      <c r="I303" s="59" t="s">
        <v>183</v>
      </c>
      <c r="J303" s="59" t="s">
        <v>343</v>
      </c>
    </row>
    <row r="304" spans="1:10" hidden="1" x14ac:dyDescent="0.25">
      <c r="A304" s="59" t="s">
        <v>309</v>
      </c>
      <c r="B304" s="60" t="s">
        <v>63</v>
      </c>
      <c r="C304" s="59" t="s">
        <v>343</v>
      </c>
      <c r="D304" s="59" t="s">
        <v>210</v>
      </c>
      <c r="E304" s="59" t="s">
        <v>573</v>
      </c>
      <c r="F304" s="59" t="s">
        <v>875</v>
      </c>
      <c r="G304" s="59" t="s">
        <v>180</v>
      </c>
      <c r="H304" s="59" t="s">
        <v>360</v>
      </c>
      <c r="I304" s="59" t="s">
        <v>2031</v>
      </c>
    </row>
    <row r="305" spans="1:10" hidden="1" x14ac:dyDescent="0.25">
      <c r="A305" s="59" t="s">
        <v>310</v>
      </c>
      <c r="B305" s="60" t="s">
        <v>12</v>
      </c>
      <c r="C305" s="59" t="s">
        <v>343</v>
      </c>
      <c r="D305" s="59" t="s">
        <v>210</v>
      </c>
      <c r="E305" s="59" t="s">
        <v>876</v>
      </c>
      <c r="F305" s="59" t="s">
        <v>877</v>
      </c>
      <c r="G305" s="59" t="s">
        <v>182</v>
      </c>
      <c r="H305" s="59" t="s">
        <v>397</v>
      </c>
      <c r="I305" s="59" t="s">
        <v>183</v>
      </c>
    </row>
    <row r="306" spans="1:10" hidden="1" x14ac:dyDescent="0.25">
      <c r="A306" s="59" t="s">
        <v>311</v>
      </c>
      <c r="B306" s="60" t="s">
        <v>12</v>
      </c>
      <c r="C306" s="59" t="s">
        <v>343</v>
      </c>
      <c r="D306" s="59" t="s">
        <v>210</v>
      </c>
      <c r="E306" s="59" t="s">
        <v>878</v>
      </c>
      <c r="F306" s="59" t="s">
        <v>879</v>
      </c>
      <c r="G306" s="59" t="s">
        <v>180</v>
      </c>
      <c r="H306" s="59" t="s">
        <v>347</v>
      </c>
      <c r="I306" s="59" t="s">
        <v>2031</v>
      </c>
    </row>
    <row r="307" spans="1:10" hidden="1" x14ac:dyDescent="0.25">
      <c r="A307" s="59" t="s">
        <v>312</v>
      </c>
      <c r="B307" s="60" t="s">
        <v>12</v>
      </c>
      <c r="C307" s="59" t="s">
        <v>343</v>
      </c>
      <c r="D307" s="59" t="s">
        <v>210</v>
      </c>
      <c r="E307" s="59" t="s">
        <v>575</v>
      </c>
      <c r="F307" s="59" t="s">
        <v>880</v>
      </c>
      <c r="G307" s="59" t="s">
        <v>182</v>
      </c>
      <c r="H307" s="59" t="s">
        <v>395</v>
      </c>
      <c r="I307" s="59" t="s">
        <v>184</v>
      </c>
    </row>
    <row r="308" spans="1:10" hidden="1" x14ac:dyDescent="0.25">
      <c r="A308" s="59" t="s">
        <v>313</v>
      </c>
      <c r="B308" s="60" t="s">
        <v>17</v>
      </c>
      <c r="C308" s="59" t="s">
        <v>343</v>
      </c>
      <c r="D308" s="59" t="s">
        <v>210</v>
      </c>
      <c r="E308" s="59" t="s">
        <v>881</v>
      </c>
      <c r="F308" s="59" t="s">
        <v>882</v>
      </c>
      <c r="G308" s="59" t="s">
        <v>182</v>
      </c>
      <c r="H308" s="59" t="s">
        <v>416</v>
      </c>
      <c r="I308" s="59" t="s">
        <v>181</v>
      </c>
      <c r="J308" s="59" t="s">
        <v>343</v>
      </c>
    </row>
    <row r="309" spans="1:10" hidden="1" x14ac:dyDescent="0.25">
      <c r="A309" s="59" t="s">
        <v>314</v>
      </c>
      <c r="B309" s="60" t="s">
        <v>17</v>
      </c>
      <c r="C309" s="59" t="s">
        <v>343</v>
      </c>
      <c r="D309" s="59" t="s">
        <v>210</v>
      </c>
      <c r="E309" s="59" t="s">
        <v>579</v>
      </c>
      <c r="F309" s="59" t="s">
        <v>883</v>
      </c>
      <c r="G309" s="59" t="s">
        <v>182</v>
      </c>
      <c r="H309" s="59" t="s">
        <v>373</v>
      </c>
      <c r="I309" s="59" t="s">
        <v>183</v>
      </c>
    </row>
    <row r="310" spans="1:10" hidden="1" x14ac:dyDescent="0.25">
      <c r="A310" s="59" t="s">
        <v>315</v>
      </c>
      <c r="B310" s="60" t="s">
        <v>190</v>
      </c>
      <c r="C310" s="59" t="s">
        <v>343</v>
      </c>
      <c r="D310" s="59" t="s">
        <v>210</v>
      </c>
      <c r="E310" s="59" t="s">
        <v>884</v>
      </c>
      <c r="F310" s="59" t="s">
        <v>885</v>
      </c>
      <c r="G310" s="59" t="s">
        <v>182</v>
      </c>
      <c r="H310" s="59" t="s">
        <v>414</v>
      </c>
      <c r="I310" s="59" t="s">
        <v>181</v>
      </c>
      <c r="J310" s="59" t="s">
        <v>341</v>
      </c>
    </row>
    <row r="311" spans="1:10" hidden="1" x14ac:dyDescent="0.25">
      <c r="A311" s="59" t="s">
        <v>316</v>
      </c>
      <c r="B311" s="60" t="s">
        <v>63</v>
      </c>
      <c r="C311" s="59" t="s">
        <v>343</v>
      </c>
      <c r="D311" s="59" t="s">
        <v>210</v>
      </c>
      <c r="E311" s="59" t="s">
        <v>886</v>
      </c>
      <c r="F311" s="59" t="s">
        <v>887</v>
      </c>
      <c r="G311" s="59" t="s">
        <v>182</v>
      </c>
      <c r="H311" s="59" t="s">
        <v>412</v>
      </c>
      <c r="I311" s="59" t="s">
        <v>183</v>
      </c>
    </row>
    <row r="312" spans="1:10" hidden="1" x14ac:dyDescent="0.25">
      <c r="A312" s="59" t="s">
        <v>317</v>
      </c>
      <c r="B312" s="60" t="s">
        <v>17</v>
      </c>
      <c r="C312" s="59" t="s">
        <v>343</v>
      </c>
      <c r="D312" s="59" t="s">
        <v>210</v>
      </c>
      <c r="E312" s="59" t="s">
        <v>888</v>
      </c>
      <c r="F312" s="59" t="s">
        <v>889</v>
      </c>
      <c r="G312" s="59" t="s">
        <v>182</v>
      </c>
      <c r="H312" s="59" t="s">
        <v>448</v>
      </c>
      <c r="I312" s="59" t="s">
        <v>183</v>
      </c>
    </row>
    <row r="313" spans="1:10" hidden="1" x14ac:dyDescent="0.25">
      <c r="A313" s="59" t="s">
        <v>318</v>
      </c>
      <c r="B313" s="60" t="s">
        <v>17</v>
      </c>
      <c r="C313" s="59" t="s">
        <v>343</v>
      </c>
      <c r="D313" s="59" t="s">
        <v>210</v>
      </c>
      <c r="E313" s="59" t="s">
        <v>890</v>
      </c>
      <c r="F313" s="59" t="s">
        <v>891</v>
      </c>
      <c r="G313" s="59" t="s">
        <v>182</v>
      </c>
      <c r="H313" s="59" t="s">
        <v>406</v>
      </c>
      <c r="I313" s="59" t="s">
        <v>183</v>
      </c>
    </row>
    <row r="314" spans="1:10" hidden="1" x14ac:dyDescent="0.25">
      <c r="A314" s="59" t="s">
        <v>319</v>
      </c>
      <c r="B314" s="60" t="s">
        <v>16</v>
      </c>
      <c r="C314" s="59" t="s">
        <v>343</v>
      </c>
      <c r="D314" s="59" t="s">
        <v>210</v>
      </c>
      <c r="E314" s="59" t="s">
        <v>892</v>
      </c>
      <c r="F314" s="59" t="s">
        <v>893</v>
      </c>
      <c r="G314" s="59" t="s">
        <v>182</v>
      </c>
      <c r="H314" s="59" t="s">
        <v>406</v>
      </c>
      <c r="I314" s="59" t="s">
        <v>183</v>
      </c>
      <c r="J314" s="59" t="s">
        <v>341</v>
      </c>
    </row>
    <row r="315" spans="1:10" hidden="1" x14ac:dyDescent="0.25">
      <c r="A315" s="59" t="s">
        <v>320</v>
      </c>
      <c r="B315" s="60" t="s">
        <v>17</v>
      </c>
      <c r="C315" s="59" t="s">
        <v>343</v>
      </c>
      <c r="D315" s="59" t="s">
        <v>210</v>
      </c>
      <c r="E315" s="59" t="s">
        <v>894</v>
      </c>
      <c r="F315" s="59" t="s">
        <v>321</v>
      </c>
      <c r="G315" s="59" t="s">
        <v>180</v>
      </c>
      <c r="H315" s="59" t="s">
        <v>747</v>
      </c>
      <c r="I315" s="59" t="s">
        <v>187</v>
      </c>
      <c r="J315" s="59" t="s">
        <v>353</v>
      </c>
    </row>
    <row r="316" spans="1:10" hidden="1" x14ac:dyDescent="0.25">
      <c r="A316" s="59" t="s">
        <v>322</v>
      </c>
      <c r="B316" s="60" t="s">
        <v>17</v>
      </c>
      <c r="C316" s="59" t="s">
        <v>343</v>
      </c>
      <c r="D316" s="59" t="s">
        <v>210</v>
      </c>
      <c r="E316" s="59" t="s">
        <v>895</v>
      </c>
      <c r="F316" s="59" t="s">
        <v>896</v>
      </c>
      <c r="G316" s="59" t="s">
        <v>182</v>
      </c>
      <c r="H316" s="59" t="s">
        <v>424</v>
      </c>
      <c r="I316" s="59" t="s">
        <v>181</v>
      </c>
    </row>
    <row r="317" spans="1:10" hidden="1" x14ac:dyDescent="0.25">
      <c r="A317" s="59" t="s">
        <v>323</v>
      </c>
      <c r="B317" s="60" t="s">
        <v>12</v>
      </c>
      <c r="C317" s="59" t="s">
        <v>343</v>
      </c>
      <c r="D317" s="59" t="s">
        <v>210</v>
      </c>
      <c r="E317" s="59" t="s">
        <v>897</v>
      </c>
      <c r="F317" s="59" t="s">
        <v>898</v>
      </c>
      <c r="G317" s="59" t="s">
        <v>180</v>
      </c>
      <c r="H317" s="59" t="s">
        <v>899</v>
      </c>
      <c r="I317" s="59" t="s">
        <v>187</v>
      </c>
      <c r="J317" s="59" t="s">
        <v>348</v>
      </c>
    </row>
    <row r="318" spans="1:10" hidden="1" x14ac:dyDescent="0.25">
      <c r="A318" s="59" t="s">
        <v>78</v>
      </c>
      <c r="B318" s="60" t="s">
        <v>12</v>
      </c>
      <c r="C318" s="59" t="s">
        <v>343</v>
      </c>
      <c r="D318" s="59" t="s">
        <v>210</v>
      </c>
      <c r="E318" s="59" t="s">
        <v>900</v>
      </c>
      <c r="F318" s="59" t="s">
        <v>901</v>
      </c>
      <c r="G318" s="59" t="s">
        <v>182</v>
      </c>
      <c r="H318" s="59" t="s">
        <v>474</v>
      </c>
      <c r="I318" s="59" t="s">
        <v>185</v>
      </c>
      <c r="J318" s="59" t="s">
        <v>353</v>
      </c>
    </row>
    <row r="319" spans="1:10" hidden="1" x14ac:dyDescent="0.25">
      <c r="A319" s="59" t="s">
        <v>324</v>
      </c>
      <c r="B319" s="60" t="s">
        <v>17</v>
      </c>
      <c r="C319" s="59" t="s">
        <v>343</v>
      </c>
      <c r="D319" s="59" t="s">
        <v>210</v>
      </c>
      <c r="E319" s="59" t="s">
        <v>902</v>
      </c>
      <c r="F319" s="59" t="s">
        <v>903</v>
      </c>
      <c r="G319" s="59" t="s">
        <v>182</v>
      </c>
      <c r="H319" s="59" t="s">
        <v>414</v>
      </c>
      <c r="I319" s="59" t="s">
        <v>181</v>
      </c>
    </row>
    <row r="320" spans="1:10" hidden="1" x14ac:dyDescent="0.25">
      <c r="A320" s="59" t="s">
        <v>325</v>
      </c>
      <c r="B320" s="60" t="s">
        <v>13</v>
      </c>
      <c r="C320" s="59" t="s">
        <v>343</v>
      </c>
      <c r="D320" s="59" t="s">
        <v>210</v>
      </c>
      <c r="E320" s="59" t="s">
        <v>904</v>
      </c>
      <c r="F320" s="59" t="s">
        <v>905</v>
      </c>
      <c r="G320" s="59" t="s">
        <v>180</v>
      </c>
      <c r="H320" s="59" t="s">
        <v>458</v>
      </c>
      <c r="I320" s="59" t="s">
        <v>187</v>
      </c>
      <c r="J320" s="59" t="s">
        <v>343</v>
      </c>
    </row>
    <row r="321" spans="1:11" hidden="1" x14ac:dyDescent="0.25">
      <c r="A321" s="59" t="s">
        <v>326</v>
      </c>
      <c r="B321" s="60" t="s">
        <v>17</v>
      </c>
      <c r="C321" s="59" t="s">
        <v>343</v>
      </c>
      <c r="D321" s="59" t="s">
        <v>210</v>
      </c>
      <c r="E321" s="59" t="s">
        <v>601</v>
      </c>
      <c r="F321" s="59" t="s">
        <v>906</v>
      </c>
      <c r="G321" s="59" t="s">
        <v>180</v>
      </c>
      <c r="H321" s="59" t="s">
        <v>453</v>
      </c>
      <c r="I321" s="59" t="s">
        <v>187</v>
      </c>
    </row>
    <row r="322" spans="1:11" hidden="1" x14ac:dyDescent="0.25">
      <c r="A322" s="59" t="s">
        <v>327</v>
      </c>
      <c r="B322" s="60" t="s">
        <v>12</v>
      </c>
      <c r="C322" s="59" t="s">
        <v>343</v>
      </c>
      <c r="D322" s="59" t="s">
        <v>210</v>
      </c>
      <c r="E322" s="59" t="s">
        <v>907</v>
      </c>
      <c r="F322" s="59" t="s">
        <v>908</v>
      </c>
      <c r="G322" s="59" t="s">
        <v>180</v>
      </c>
      <c r="H322" s="59" t="s">
        <v>444</v>
      </c>
      <c r="I322" s="59" t="s">
        <v>187</v>
      </c>
      <c r="J322" s="59" t="s">
        <v>341</v>
      </c>
    </row>
    <row r="323" spans="1:11" hidden="1" x14ac:dyDescent="0.25">
      <c r="A323" s="59" t="s">
        <v>328</v>
      </c>
      <c r="B323" s="60" t="s">
        <v>12</v>
      </c>
      <c r="C323" s="59" t="s">
        <v>343</v>
      </c>
      <c r="D323" s="59" t="s">
        <v>210</v>
      </c>
      <c r="E323" s="59" t="s">
        <v>909</v>
      </c>
      <c r="F323" s="59" t="s">
        <v>910</v>
      </c>
      <c r="G323" s="59" t="s">
        <v>180</v>
      </c>
      <c r="H323" s="59" t="s">
        <v>446</v>
      </c>
      <c r="I323" s="59" t="s">
        <v>187</v>
      </c>
    </row>
    <row r="324" spans="1:11" hidden="1" x14ac:dyDescent="0.25">
      <c r="A324" s="59" t="s">
        <v>140</v>
      </c>
      <c r="B324" s="60" t="s">
        <v>12</v>
      </c>
      <c r="C324" s="59" t="s">
        <v>343</v>
      </c>
      <c r="D324" s="59" t="s">
        <v>210</v>
      </c>
      <c r="E324" s="59" t="s">
        <v>911</v>
      </c>
      <c r="F324" s="59" t="s">
        <v>912</v>
      </c>
      <c r="G324" s="59" t="s">
        <v>182</v>
      </c>
      <c r="H324" s="59" t="s">
        <v>357</v>
      </c>
      <c r="I324" s="59" t="s">
        <v>181</v>
      </c>
    </row>
    <row r="325" spans="1:11" hidden="1" x14ac:dyDescent="0.25">
      <c r="A325" s="59" t="s">
        <v>329</v>
      </c>
      <c r="B325" s="60" t="s">
        <v>63</v>
      </c>
      <c r="C325" s="59" t="s">
        <v>343</v>
      </c>
      <c r="D325" s="59" t="s">
        <v>210</v>
      </c>
      <c r="E325" s="59" t="s">
        <v>913</v>
      </c>
      <c r="F325" s="59" t="s">
        <v>914</v>
      </c>
      <c r="G325" s="59" t="s">
        <v>180</v>
      </c>
      <c r="H325" s="59" t="s">
        <v>346</v>
      </c>
      <c r="I325" s="59" t="s">
        <v>2031</v>
      </c>
    </row>
    <row r="326" spans="1:11" hidden="1" x14ac:dyDescent="0.25">
      <c r="A326" s="59" t="s">
        <v>330</v>
      </c>
      <c r="B326" s="60" t="s">
        <v>63</v>
      </c>
      <c r="C326" s="59" t="s">
        <v>343</v>
      </c>
      <c r="D326" s="59" t="s">
        <v>210</v>
      </c>
      <c r="E326" s="59" t="s">
        <v>605</v>
      </c>
      <c r="F326" s="59" t="s">
        <v>915</v>
      </c>
      <c r="G326" s="59" t="s">
        <v>182</v>
      </c>
      <c r="H326" s="59" t="s">
        <v>409</v>
      </c>
      <c r="I326" s="59" t="s">
        <v>184</v>
      </c>
    </row>
    <row r="327" spans="1:11" hidden="1" x14ac:dyDescent="0.25">
      <c r="A327" s="59" t="s">
        <v>331</v>
      </c>
      <c r="B327" s="60" t="s">
        <v>17</v>
      </c>
      <c r="C327" s="59" t="s">
        <v>343</v>
      </c>
      <c r="D327" s="59" t="s">
        <v>210</v>
      </c>
      <c r="E327" s="59" t="s">
        <v>916</v>
      </c>
      <c r="F327" s="59" t="s">
        <v>917</v>
      </c>
      <c r="G327" s="59" t="s">
        <v>182</v>
      </c>
      <c r="H327" s="59" t="s">
        <v>420</v>
      </c>
      <c r="I327" s="59" t="s">
        <v>181</v>
      </c>
    </row>
    <row r="328" spans="1:11" hidden="1" x14ac:dyDescent="0.25">
      <c r="A328" s="59" t="s">
        <v>332</v>
      </c>
      <c r="B328" s="60" t="s">
        <v>17</v>
      </c>
      <c r="C328" s="59" t="s">
        <v>343</v>
      </c>
      <c r="D328" s="59" t="s">
        <v>210</v>
      </c>
      <c r="E328" s="59" t="s">
        <v>918</v>
      </c>
      <c r="F328" s="59" t="s">
        <v>919</v>
      </c>
      <c r="G328" s="59" t="s">
        <v>182</v>
      </c>
      <c r="H328" s="59" t="s">
        <v>428</v>
      </c>
      <c r="I328" s="59" t="s">
        <v>185</v>
      </c>
      <c r="J328" s="59" t="s">
        <v>348</v>
      </c>
    </row>
    <row r="329" spans="1:11" hidden="1" x14ac:dyDescent="0.25">
      <c r="A329" s="59" t="s">
        <v>333</v>
      </c>
      <c r="B329" s="60" t="s">
        <v>17</v>
      </c>
      <c r="C329" s="59" t="s">
        <v>343</v>
      </c>
      <c r="D329" s="59" t="s">
        <v>210</v>
      </c>
      <c r="E329" s="59" t="s">
        <v>920</v>
      </c>
      <c r="F329" s="59" t="s">
        <v>921</v>
      </c>
      <c r="G329" s="59" t="s">
        <v>182</v>
      </c>
      <c r="H329" s="59" t="s">
        <v>540</v>
      </c>
      <c r="I329" s="59" t="s">
        <v>185</v>
      </c>
    </row>
    <row r="330" spans="1:11" hidden="1" x14ac:dyDescent="0.25">
      <c r="A330" s="59" t="s">
        <v>206</v>
      </c>
      <c r="B330" s="60" t="s">
        <v>63</v>
      </c>
      <c r="C330" s="59" t="s">
        <v>348</v>
      </c>
      <c r="D330" s="59" t="s">
        <v>926</v>
      </c>
      <c r="E330" s="59" t="s">
        <v>341</v>
      </c>
      <c r="F330" s="59" t="s">
        <v>927</v>
      </c>
      <c r="G330" s="59" t="s">
        <v>180</v>
      </c>
      <c r="H330" s="59" t="s">
        <v>357</v>
      </c>
      <c r="I330" s="59" t="s">
        <v>181</v>
      </c>
      <c r="J330" s="59" t="s">
        <v>346</v>
      </c>
      <c r="K330" s="59" t="s">
        <v>346</v>
      </c>
    </row>
    <row r="331" spans="1:11" hidden="1" x14ac:dyDescent="0.25">
      <c r="A331" s="59" t="s">
        <v>922</v>
      </c>
      <c r="B331" s="60" t="s">
        <v>17</v>
      </c>
      <c r="C331" s="59" t="s">
        <v>348</v>
      </c>
      <c r="D331" s="59" t="s">
        <v>926</v>
      </c>
      <c r="E331" s="59" t="s">
        <v>348</v>
      </c>
      <c r="F331" s="59" t="s">
        <v>928</v>
      </c>
      <c r="G331" s="59" t="s">
        <v>180</v>
      </c>
      <c r="H331" s="59" t="s">
        <v>404</v>
      </c>
      <c r="I331" s="59" t="s">
        <v>183</v>
      </c>
      <c r="J331" s="59" t="s">
        <v>346</v>
      </c>
      <c r="K331" s="59" t="s">
        <v>352</v>
      </c>
    </row>
    <row r="332" spans="1:11" hidden="1" x14ac:dyDescent="0.25">
      <c r="A332" s="59" t="s">
        <v>112</v>
      </c>
      <c r="B332" s="60" t="s">
        <v>63</v>
      </c>
      <c r="C332" s="59" t="s">
        <v>348</v>
      </c>
      <c r="D332" s="59" t="s">
        <v>926</v>
      </c>
      <c r="E332" s="59" t="s">
        <v>353</v>
      </c>
      <c r="F332" s="59" t="s">
        <v>929</v>
      </c>
      <c r="G332" s="59" t="s">
        <v>180</v>
      </c>
      <c r="H332" s="59" t="s">
        <v>373</v>
      </c>
      <c r="I332" s="59" t="s">
        <v>183</v>
      </c>
      <c r="J332" s="59" t="s">
        <v>351</v>
      </c>
      <c r="K332" s="59" t="s">
        <v>360</v>
      </c>
    </row>
    <row r="333" spans="1:11" hidden="1" x14ac:dyDescent="0.25">
      <c r="A333" s="59" t="s">
        <v>930</v>
      </c>
      <c r="B333" s="60" t="s">
        <v>63</v>
      </c>
      <c r="C333" s="59" t="s">
        <v>348</v>
      </c>
      <c r="D333" s="59" t="s">
        <v>926</v>
      </c>
      <c r="E333" s="59" t="s">
        <v>342</v>
      </c>
      <c r="F333" s="59" t="s">
        <v>931</v>
      </c>
      <c r="G333" s="59" t="s">
        <v>180</v>
      </c>
      <c r="H333" s="59" t="s">
        <v>384</v>
      </c>
      <c r="I333" s="59" t="s">
        <v>184</v>
      </c>
      <c r="J333" s="59" t="s">
        <v>346</v>
      </c>
    </row>
    <row r="334" spans="1:11" hidden="1" x14ac:dyDescent="0.25">
      <c r="A334" s="59" t="s">
        <v>220</v>
      </c>
      <c r="B334" s="60" t="s">
        <v>63</v>
      </c>
      <c r="C334" s="59" t="s">
        <v>348</v>
      </c>
      <c r="D334" s="59" t="s">
        <v>926</v>
      </c>
      <c r="E334" s="59" t="s">
        <v>352</v>
      </c>
      <c r="F334" s="59" t="s">
        <v>932</v>
      </c>
      <c r="G334" s="59" t="s">
        <v>180</v>
      </c>
      <c r="H334" s="59" t="s">
        <v>406</v>
      </c>
      <c r="I334" s="59" t="s">
        <v>183</v>
      </c>
      <c r="J334" s="59" t="s">
        <v>347</v>
      </c>
    </row>
    <row r="335" spans="1:11" hidden="1" x14ac:dyDescent="0.25">
      <c r="A335" s="59" t="s">
        <v>215</v>
      </c>
      <c r="B335" s="60" t="s">
        <v>17</v>
      </c>
      <c r="C335" s="59" t="s">
        <v>348</v>
      </c>
      <c r="D335" s="59" t="s">
        <v>926</v>
      </c>
      <c r="E335" s="59" t="s">
        <v>360</v>
      </c>
      <c r="F335" s="59" t="s">
        <v>933</v>
      </c>
      <c r="G335" s="59" t="s">
        <v>180</v>
      </c>
      <c r="H335" s="59" t="s">
        <v>388</v>
      </c>
      <c r="I335" s="59" t="s">
        <v>183</v>
      </c>
      <c r="J335" s="59" t="s">
        <v>360</v>
      </c>
      <c r="K335" s="59" t="s">
        <v>341</v>
      </c>
    </row>
    <row r="336" spans="1:11" hidden="1" x14ac:dyDescent="0.25">
      <c r="A336" s="59" t="s">
        <v>218</v>
      </c>
      <c r="B336" s="60" t="s">
        <v>13</v>
      </c>
      <c r="C336" s="59" t="s">
        <v>348</v>
      </c>
      <c r="D336" s="59" t="s">
        <v>926</v>
      </c>
      <c r="E336" s="59" t="s">
        <v>347</v>
      </c>
      <c r="F336" s="59" t="s">
        <v>934</v>
      </c>
      <c r="G336" s="59" t="s">
        <v>180</v>
      </c>
      <c r="H336" s="59" t="s">
        <v>355</v>
      </c>
      <c r="I336" s="59" t="s">
        <v>2031</v>
      </c>
      <c r="J336" s="59" t="s">
        <v>346</v>
      </c>
    </row>
    <row r="337" spans="1:11" hidden="1" x14ac:dyDescent="0.25">
      <c r="A337" s="59" t="s">
        <v>219</v>
      </c>
      <c r="B337" s="60" t="s">
        <v>13</v>
      </c>
      <c r="C337" s="59" t="s">
        <v>348</v>
      </c>
      <c r="D337" s="59" t="s">
        <v>926</v>
      </c>
      <c r="E337" s="59" t="s">
        <v>351</v>
      </c>
      <c r="F337" s="59" t="s">
        <v>935</v>
      </c>
      <c r="G337" s="59" t="s">
        <v>180</v>
      </c>
      <c r="H337" s="59" t="s">
        <v>355</v>
      </c>
      <c r="I337" s="59" t="s">
        <v>2031</v>
      </c>
      <c r="J337" s="59" t="s">
        <v>351</v>
      </c>
    </row>
    <row r="338" spans="1:11" hidden="1" x14ac:dyDescent="0.25">
      <c r="A338" s="59" t="s">
        <v>85</v>
      </c>
      <c r="B338" s="60" t="s">
        <v>12</v>
      </c>
      <c r="C338" s="59" t="s">
        <v>348</v>
      </c>
      <c r="D338" s="59" t="s">
        <v>926</v>
      </c>
      <c r="E338" s="59" t="s">
        <v>367</v>
      </c>
      <c r="F338" s="59" t="s">
        <v>936</v>
      </c>
      <c r="G338" s="59" t="s">
        <v>180</v>
      </c>
      <c r="H338" s="59" t="s">
        <v>394</v>
      </c>
      <c r="I338" s="59" t="s">
        <v>184</v>
      </c>
      <c r="J338" s="59" t="s">
        <v>351</v>
      </c>
    </row>
    <row r="339" spans="1:11" hidden="1" x14ac:dyDescent="0.25">
      <c r="A339" s="59" t="s">
        <v>937</v>
      </c>
      <c r="B339" s="60" t="s">
        <v>17</v>
      </c>
      <c r="C339" s="59" t="s">
        <v>348</v>
      </c>
      <c r="D339" s="59" t="s">
        <v>926</v>
      </c>
      <c r="E339" s="59" t="s">
        <v>368</v>
      </c>
      <c r="F339" s="59" t="s">
        <v>938</v>
      </c>
      <c r="G339" s="59" t="s">
        <v>180</v>
      </c>
      <c r="H339" s="59" t="s">
        <v>419</v>
      </c>
      <c r="I339" s="59" t="s">
        <v>184</v>
      </c>
      <c r="J339" s="59" t="s">
        <v>347</v>
      </c>
    </row>
    <row r="340" spans="1:11" hidden="1" x14ac:dyDescent="0.25">
      <c r="A340" s="59" t="s">
        <v>204</v>
      </c>
      <c r="B340" s="60" t="s">
        <v>63</v>
      </c>
      <c r="C340" s="59" t="s">
        <v>348</v>
      </c>
      <c r="D340" s="59" t="s">
        <v>926</v>
      </c>
      <c r="E340" s="59" t="s">
        <v>371</v>
      </c>
      <c r="F340" s="59" t="s">
        <v>939</v>
      </c>
      <c r="G340" s="59" t="s">
        <v>180</v>
      </c>
      <c r="H340" s="59" t="s">
        <v>386</v>
      </c>
      <c r="I340" s="59" t="s">
        <v>181</v>
      </c>
      <c r="J340" s="59" t="s">
        <v>351</v>
      </c>
      <c r="K340" s="59" t="s">
        <v>347</v>
      </c>
    </row>
    <row r="341" spans="1:11" hidden="1" x14ac:dyDescent="0.25">
      <c r="A341" s="59" t="s">
        <v>134</v>
      </c>
      <c r="B341" s="60" t="s">
        <v>12</v>
      </c>
      <c r="C341" s="59" t="s">
        <v>348</v>
      </c>
      <c r="D341" s="59" t="s">
        <v>926</v>
      </c>
      <c r="E341" s="59" t="s">
        <v>940</v>
      </c>
      <c r="F341" s="59" t="s">
        <v>941</v>
      </c>
      <c r="G341" s="59" t="s">
        <v>180</v>
      </c>
      <c r="H341" s="59" t="s">
        <v>412</v>
      </c>
      <c r="I341" s="59" t="s">
        <v>183</v>
      </c>
      <c r="J341" s="59" t="s">
        <v>352</v>
      </c>
    </row>
    <row r="342" spans="1:11" hidden="1" x14ac:dyDescent="0.25">
      <c r="A342" s="59" t="s">
        <v>209</v>
      </c>
      <c r="B342" s="60" t="s">
        <v>12</v>
      </c>
      <c r="C342" s="59" t="s">
        <v>348</v>
      </c>
      <c r="D342" s="59" t="s">
        <v>926</v>
      </c>
      <c r="E342" s="59" t="s">
        <v>377</v>
      </c>
      <c r="F342" s="59" t="s">
        <v>942</v>
      </c>
      <c r="G342" s="59" t="s">
        <v>182</v>
      </c>
      <c r="H342" s="59" t="s">
        <v>379</v>
      </c>
      <c r="I342" s="59" t="s">
        <v>184</v>
      </c>
      <c r="J342" s="59" t="s">
        <v>346</v>
      </c>
      <c r="K342" s="59" t="s">
        <v>353</v>
      </c>
    </row>
    <row r="343" spans="1:11" hidden="1" x14ac:dyDescent="0.25">
      <c r="A343" s="59" t="s">
        <v>113</v>
      </c>
      <c r="B343" s="60" t="s">
        <v>63</v>
      </c>
      <c r="C343" s="59" t="s">
        <v>348</v>
      </c>
      <c r="D343" s="59" t="s">
        <v>926</v>
      </c>
      <c r="E343" s="59" t="s">
        <v>697</v>
      </c>
      <c r="F343" s="59" t="s">
        <v>943</v>
      </c>
      <c r="G343" s="59" t="s">
        <v>182</v>
      </c>
      <c r="H343" s="59" t="s">
        <v>406</v>
      </c>
      <c r="I343" s="59" t="s">
        <v>183</v>
      </c>
      <c r="J343" s="59" t="s">
        <v>346</v>
      </c>
      <c r="K343" s="59" t="s">
        <v>342</v>
      </c>
    </row>
    <row r="344" spans="1:11" hidden="1" x14ac:dyDescent="0.25">
      <c r="A344" s="59" t="s">
        <v>226</v>
      </c>
      <c r="B344" s="60" t="s">
        <v>63</v>
      </c>
      <c r="C344" s="59" t="s">
        <v>348</v>
      </c>
      <c r="D344" s="59" t="s">
        <v>926</v>
      </c>
      <c r="E344" s="59" t="s">
        <v>380</v>
      </c>
      <c r="F344" s="59" t="s">
        <v>944</v>
      </c>
      <c r="G344" s="59" t="s">
        <v>180</v>
      </c>
      <c r="H344" s="59" t="s">
        <v>414</v>
      </c>
      <c r="I344" s="59" t="s">
        <v>181</v>
      </c>
      <c r="J344" s="59" t="s">
        <v>347</v>
      </c>
    </row>
    <row r="345" spans="1:11" hidden="1" x14ac:dyDescent="0.25">
      <c r="A345" s="59" t="s">
        <v>945</v>
      </c>
      <c r="B345" s="60" t="s">
        <v>12</v>
      </c>
      <c r="C345" s="59" t="s">
        <v>348</v>
      </c>
      <c r="D345" s="59" t="s">
        <v>926</v>
      </c>
      <c r="E345" s="59" t="s">
        <v>366</v>
      </c>
      <c r="F345" s="59" t="s">
        <v>946</v>
      </c>
      <c r="G345" s="59" t="s">
        <v>180</v>
      </c>
      <c r="H345" s="59" t="s">
        <v>448</v>
      </c>
      <c r="I345" s="59" t="s">
        <v>183</v>
      </c>
      <c r="J345" s="59" t="s">
        <v>342</v>
      </c>
    </row>
    <row r="346" spans="1:11" hidden="1" x14ac:dyDescent="0.25">
      <c r="A346" s="59" t="s">
        <v>947</v>
      </c>
      <c r="B346" s="60" t="s">
        <v>17</v>
      </c>
      <c r="C346" s="59" t="s">
        <v>348</v>
      </c>
      <c r="D346" s="59" t="s">
        <v>926</v>
      </c>
      <c r="E346" s="59" t="s">
        <v>376</v>
      </c>
      <c r="F346" s="59" t="s">
        <v>948</v>
      </c>
      <c r="G346" s="59" t="s">
        <v>180</v>
      </c>
      <c r="H346" s="59" t="s">
        <v>395</v>
      </c>
      <c r="I346" s="59" t="s">
        <v>184</v>
      </c>
      <c r="J346" s="59" t="s">
        <v>360</v>
      </c>
    </row>
    <row r="347" spans="1:11" hidden="1" x14ac:dyDescent="0.25">
      <c r="A347" s="59" t="s">
        <v>1463</v>
      </c>
      <c r="B347" s="60" t="s">
        <v>63</v>
      </c>
      <c r="C347" s="59" t="s">
        <v>348</v>
      </c>
      <c r="D347" s="59" t="s">
        <v>926</v>
      </c>
      <c r="E347" s="59" t="s">
        <v>355</v>
      </c>
      <c r="F347" s="59" t="s">
        <v>949</v>
      </c>
      <c r="G347" s="59" t="s">
        <v>180</v>
      </c>
      <c r="H347" s="59" t="s">
        <v>359</v>
      </c>
      <c r="I347" s="59" t="s">
        <v>2031</v>
      </c>
      <c r="J347" s="59" t="s">
        <v>347</v>
      </c>
    </row>
    <row r="348" spans="1:11" hidden="1" x14ac:dyDescent="0.25">
      <c r="A348" s="59" t="s">
        <v>227</v>
      </c>
      <c r="B348" s="60" t="s">
        <v>63</v>
      </c>
      <c r="C348" s="59" t="s">
        <v>348</v>
      </c>
      <c r="D348" s="59" t="s">
        <v>926</v>
      </c>
      <c r="E348" s="59" t="s">
        <v>704</v>
      </c>
      <c r="F348" s="59" t="s">
        <v>950</v>
      </c>
      <c r="G348" s="59" t="s">
        <v>180</v>
      </c>
      <c r="H348" s="59" t="s">
        <v>404</v>
      </c>
      <c r="I348" s="59" t="s">
        <v>183</v>
      </c>
      <c r="J348" s="59" t="s">
        <v>353</v>
      </c>
    </row>
    <row r="349" spans="1:11" hidden="1" x14ac:dyDescent="0.25">
      <c r="A349" s="59" t="s">
        <v>951</v>
      </c>
      <c r="B349" s="60" t="s">
        <v>65</v>
      </c>
      <c r="C349" s="59" t="s">
        <v>348</v>
      </c>
      <c r="D349" s="59" t="s">
        <v>926</v>
      </c>
      <c r="E349" s="59" t="s">
        <v>382</v>
      </c>
      <c r="F349" s="59" t="s">
        <v>952</v>
      </c>
      <c r="G349" s="59" t="s">
        <v>180</v>
      </c>
      <c r="H349" s="59" t="s">
        <v>412</v>
      </c>
      <c r="I349" s="59" t="s">
        <v>183</v>
      </c>
      <c r="J349" s="59" t="s">
        <v>348</v>
      </c>
    </row>
    <row r="350" spans="1:11" hidden="1" x14ac:dyDescent="0.25">
      <c r="A350" s="59" t="s">
        <v>72</v>
      </c>
      <c r="B350" s="60" t="s">
        <v>12</v>
      </c>
      <c r="C350" s="59" t="s">
        <v>348</v>
      </c>
      <c r="D350" s="59" t="s">
        <v>926</v>
      </c>
      <c r="E350" s="59" t="s">
        <v>350</v>
      </c>
      <c r="F350" s="59" t="s">
        <v>953</v>
      </c>
      <c r="G350" s="59" t="s">
        <v>180</v>
      </c>
      <c r="H350" s="59" t="s">
        <v>433</v>
      </c>
      <c r="I350" s="59" t="s">
        <v>185</v>
      </c>
      <c r="J350" s="59" t="s">
        <v>346</v>
      </c>
      <c r="K350" s="59" t="s">
        <v>351</v>
      </c>
    </row>
    <row r="351" spans="1:11" hidden="1" x14ac:dyDescent="0.25">
      <c r="A351" s="59" t="s">
        <v>923</v>
      </c>
      <c r="B351" s="60" t="s">
        <v>63</v>
      </c>
      <c r="C351" s="59" t="s">
        <v>348</v>
      </c>
      <c r="D351" s="59" t="s">
        <v>926</v>
      </c>
      <c r="E351" s="59" t="s">
        <v>364</v>
      </c>
      <c r="F351" s="59" t="s">
        <v>954</v>
      </c>
      <c r="G351" s="59" t="s">
        <v>182</v>
      </c>
      <c r="H351" s="59" t="s">
        <v>527</v>
      </c>
      <c r="I351" s="59" t="s">
        <v>181</v>
      </c>
      <c r="J351" s="59" t="s">
        <v>346</v>
      </c>
      <c r="K351" s="59" t="s">
        <v>347</v>
      </c>
    </row>
    <row r="352" spans="1:11" hidden="1" x14ac:dyDescent="0.25">
      <c r="A352" s="59" t="s">
        <v>229</v>
      </c>
      <c r="B352" s="60" t="s">
        <v>63</v>
      </c>
      <c r="C352" s="59" t="s">
        <v>348</v>
      </c>
      <c r="D352" s="59" t="s">
        <v>926</v>
      </c>
      <c r="E352" s="59" t="s">
        <v>345</v>
      </c>
      <c r="F352" s="59" t="s">
        <v>955</v>
      </c>
      <c r="G352" s="59" t="s">
        <v>180</v>
      </c>
      <c r="H352" s="59" t="s">
        <v>373</v>
      </c>
      <c r="I352" s="59" t="s">
        <v>183</v>
      </c>
    </row>
    <row r="353" spans="1:11" hidden="1" x14ac:dyDescent="0.25">
      <c r="A353" s="59" t="s">
        <v>233</v>
      </c>
      <c r="B353" s="60" t="s">
        <v>17</v>
      </c>
      <c r="C353" s="59" t="s">
        <v>348</v>
      </c>
      <c r="D353" s="59" t="s">
        <v>926</v>
      </c>
      <c r="E353" s="59" t="s">
        <v>370</v>
      </c>
      <c r="F353" s="59" t="s">
        <v>956</v>
      </c>
      <c r="G353" s="59" t="s">
        <v>180</v>
      </c>
      <c r="H353" s="59" t="s">
        <v>409</v>
      </c>
      <c r="I353" s="59" t="s">
        <v>184</v>
      </c>
      <c r="J353" s="59" t="s">
        <v>352</v>
      </c>
    </row>
    <row r="354" spans="1:11" hidden="1" x14ac:dyDescent="0.25">
      <c r="A354" s="59" t="s">
        <v>96</v>
      </c>
      <c r="B354" s="60" t="s">
        <v>12</v>
      </c>
      <c r="C354" s="59" t="s">
        <v>348</v>
      </c>
      <c r="D354" s="59" t="s">
        <v>926</v>
      </c>
      <c r="E354" s="59" t="s">
        <v>392</v>
      </c>
      <c r="F354" s="59" t="s">
        <v>957</v>
      </c>
      <c r="G354" s="59" t="s">
        <v>182</v>
      </c>
      <c r="H354" s="59" t="s">
        <v>416</v>
      </c>
      <c r="I354" s="59" t="s">
        <v>181</v>
      </c>
      <c r="J354" s="59" t="s">
        <v>351</v>
      </c>
      <c r="K354" s="59" t="s">
        <v>351</v>
      </c>
    </row>
    <row r="355" spans="1:11" hidden="1" x14ac:dyDescent="0.25">
      <c r="A355" s="59" t="s">
        <v>196</v>
      </c>
      <c r="B355" s="60" t="s">
        <v>12</v>
      </c>
      <c r="C355" s="59" t="s">
        <v>348</v>
      </c>
      <c r="D355" s="59" t="s">
        <v>926</v>
      </c>
      <c r="E355" s="59" t="s">
        <v>384</v>
      </c>
      <c r="F355" s="59" t="s">
        <v>958</v>
      </c>
      <c r="G355" s="59" t="s">
        <v>182</v>
      </c>
      <c r="H355" s="59" t="s">
        <v>402</v>
      </c>
      <c r="I355" s="59" t="s">
        <v>183</v>
      </c>
      <c r="J355" s="59" t="s">
        <v>351</v>
      </c>
    </row>
    <row r="356" spans="1:11" hidden="1" x14ac:dyDescent="0.25">
      <c r="A356" s="59" t="s">
        <v>959</v>
      </c>
      <c r="B356" s="60" t="s">
        <v>63</v>
      </c>
      <c r="C356" s="59" t="s">
        <v>348</v>
      </c>
      <c r="D356" s="59" t="s">
        <v>926</v>
      </c>
      <c r="E356" s="59" t="s">
        <v>379</v>
      </c>
      <c r="F356" s="59" t="s">
        <v>960</v>
      </c>
      <c r="G356" s="59" t="s">
        <v>180</v>
      </c>
      <c r="H356" s="59" t="s">
        <v>540</v>
      </c>
      <c r="I356" s="59" t="s">
        <v>185</v>
      </c>
      <c r="J356" s="59" t="s">
        <v>351</v>
      </c>
      <c r="K356" s="59" t="s">
        <v>342</v>
      </c>
    </row>
    <row r="357" spans="1:11" hidden="1" x14ac:dyDescent="0.25">
      <c r="A357" s="59" t="s">
        <v>243</v>
      </c>
      <c r="B357" s="60" t="s">
        <v>12</v>
      </c>
      <c r="C357" s="59" t="s">
        <v>348</v>
      </c>
      <c r="D357" s="59" t="s">
        <v>926</v>
      </c>
      <c r="E357" s="59" t="s">
        <v>395</v>
      </c>
      <c r="F357" s="59" t="s">
        <v>961</v>
      </c>
      <c r="G357" s="59" t="s">
        <v>180</v>
      </c>
      <c r="H357" s="59" t="s">
        <v>432</v>
      </c>
      <c r="I357" s="59" t="s">
        <v>184</v>
      </c>
      <c r="J357" s="59" t="s">
        <v>342</v>
      </c>
    </row>
    <row r="358" spans="1:11" hidden="1" x14ac:dyDescent="0.25">
      <c r="A358" s="59" t="s">
        <v>962</v>
      </c>
      <c r="B358" s="60" t="s">
        <v>63</v>
      </c>
      <c r="C358" s="59" t="s">
        <v>348</v>
      </c>
      <c r="D358" s="59" t="s">
        <v>926</v>
      </c>
      <c r="E358" s="59" t="s">
        <v>398</v>
      </c>
      <c r="F358" s="59" t="s">
        <v>963</v>
      </c>
      <c r="G358" s="59" t="s">
        <v>182</v>
      </c>
      <c r="H358" s="59" t="s">
        <v>392</v>
      </c>
      <c r="I358" s="59" t="s">
        <v>184</v>
      </c>
      <c r="J358" s="59" t="s">
        <v>351</v>
      </c>
    </row>
    <row r="359" spans="1:11" hidden="1" x14ac:dyDescent="0.25">
      <c r="A359" s="59" t="s">
        <v>82</v>
      </c>
      <c r="B359" s="60" t="s">
        <v>12</v>
      </c>
      <c r="C359" s="59" t="s">
        <v>348</v>
      </c>
      <c r="D359" s="59" t="s">
        <v>926</v>
      </c>
      <c r="E359" s="59" t="s">
        <v>409</v>
      </c>
      <c r="F359" s="59" t="s">
        <v>964</v>
      </c>
      <c r="G359" s="59" t="s">
        <v>180</v>
      </c>
      <c r="H359" s="59" t="s">
        <v>386</v>
      </c>
      <c r="I359" s="59" t="s">
        <v>181</v>
      </c>
      <c r="J359" s="59" t="s">
        <v>360</v>
      </c>
    </row>
    <row r="360" spans="1:11" hidden="1" x14ac:dyDescent="0.25">
      <c r="A360" s="59" t="s">
        <v>234</v>
      </c>
      <c r="B360" s="60" t="s">
        <v>13</v>
      </c>
      <c r="C360" s="59" t="s">
        <v>348</v>
      </c>
      <c r="D360" s="59" t="s">
        <v>926</v>
      </c>
      <c r="E360" s="59" t="s">
        <v>400</v>
      </c>
      <c r="F360" s="59" t="s">
        <v>965</v>
      </c>
      <c r="G360" s="59" t="s">
        <v>180</v>
      </c>
      <c r="H360" s="59" t="s">
        <v>474</v>
      </c>
      <c r="I360" s="59" t="s">
        <v>185</v>
      </c>
      <c r="J360" s="59" t="s">
        <v>347</v>
      </c>
      <c r="K360" s="59" t="s">
        <v>353</v>
      </c>
    </row>
    <row r="361" spans="1:11" hidden="1" x14ac:dyDescent="0.25">
      <c r="A361" s="59" t="s">
        <v>94</v>
      </c>
      <c r="B361" s="60" t="s">
        <v>12</v>
      </c>
      <c r="C361" s="59" t="s">
        <v>348</v>
      </c>
      <c r="D361" s="59" t="s">
        <v>926</v>
      </c>
      <c r="E361" s="59" t="s">
        <v>402</v>
      </c>
      <c r="F361" s="59" t="s">
        <v>966</v>
      </c>
      <c r="G361" s="59" t="s">
        <v>180</v>
      </c>
      <c r="H361" s="59" t="s">
        <v>424</v>
      </c>
      <c r="I361" s="59" t="s">
        <v>181</v>
      </c>
      <c r="J361" s="59" t="s">
        <v>352</v>
      </c>
    </row>
    <row r="362" spans="1:11" hidden="1" x14ac:dyDescent="0.25">
      <c r="A362" s="59" t="s">
        <v>967</v>
      </c>
      <c r="B362" s="60" t="s">
        <v>13</v>
      </c>
      <c r="C362" s="59" t="s">
        <v>348</v>
      </c>
      <c r="D362" s="59" t="s">
        <v>926</v>
      </c>
      <c r="E362" s="59" t="s">
        <v>607</v>
      </c>
      <c r="F362" s="59" t="s">
        <v>968</v>
      </c>
      <c r="G362" s="59" t="s">
        <v>180</v>
      </c>
      <c r="H362" s="59" t="s">
        <v>404</v>
      </c>
      <c r="I362" s="59" t="s">
        <v>183</v>
      </c>
      <c r="J362" s="59" t="s">
        <v>343</v>
      </c>
    </row>
    <row r="363" spans="1:11" hidden="1" x14ac:dyDescent="0.25">
      <c r="A363" s="59" t="s">
        <v>239</v>
      </c>
      <c r="B363" s="60" t="s">
        <v>189</v>
      </c>
      <c r="C363" s="59" t="s">
        <v>348</v>
      </c>
      <c r="D363" s="59" t="s">
        <v>926</v>
      </c>
      <c r="E363" s="59" t="s">
        <v>404</v>
      </c>
      <c r="F363" s="59" t="s">
        <v>969</v>
      </c>
      <c r="G363" s="59" t="s">
        <v>180</v>
      </c>
      <c r="H363" s="59" t="s">
        <v>370</v>
      </c>
      <c r="I363" s="59" t="s">
        <v>2031</v>
      </c>
      <c r="J363" s="59" t="s">
        <v>360</v>
      </c>
    </row>
    <row r="364" spans="1:11" hidden="1" x14ac:dyDescent="0.25">
      <c r="A364" s="59" t="s">
        <v>925</v>
      </c>
      <c r="B364" s="60" t="s">
        <v>12</v>
      </c>
      <c r="C364" s="59" t="s">
        <v>348</v>
      </c>
      <c r="D364" s="59" t="s">
        <v>926</v>
      </c>
      <c r="E364" s="59" t="s">
        <v>406</v>
      </c>
      <c r="F364" s="59" t="s">
        <v>970</v>
      </c>
      <c r="G364" s="59" t="s">
        <v>182</v>
      </c>
      <c r="H364" s="59" t="s">
        <v>388</v>
      </c>
      <c r="I364" s="59" t="s">
        <v>183</v>
      </c>
      <c r="J364" s="59" t="s">
        <v>347</v>
      </c>
      <c r="K364" s="59" t="s">
        <v>341</v>
      </c>
    </row>
    <row r="365" spans="1:11" hidden="1" x14ac:dyDescent="0.25">
      <c r="A365" s="59" t="s">
        <v>258</v>
      </c>
      <c r="B365" s="60" t="s">
        <v>17</v>
      </c>
      <c r="C365" s="59" t="s">
        <v>348</v>
      </c>
      <c r="D365" s="59" t="s">
        <v>926</v>
      </c>
      <c r="E365" s="59" t="s">
        <v>410</v>
      </c>
      <c r="F365" s="59" t="s">
        <v>971</v>
      </c>
      <c r="G365" s="59" t="s">
        <v>180</v>
      </c>
      <c r="H365" s="59" t="s">
        <v>426</v>
      </c>
      <c r="I365" s="59" t="s">
        <v>181</v>
      </c>
      <c r="J365" s="59" t="s">
        <v>342</v>
      </c>
    </row>
    <row r="366" spans="1:11" hidden="1" x14ac:dyDescent="0.25">
      <c r="A366" s="59" t="s">
        <v>136</v>
      </c>
      <c r="B366" s="60" t="s">
        <v>17</v>
      </c>
      <c r="C366" s="59" t="s">
        <v>348</v>
      </c>
      <c r="D366" s="59" t="s">
        <v>926</v>
      </c>
      <c r="E366" s="59" t="s">
        <v>397</v>
      </c>
      <c r="F366" s="59" t="s">
        <v>972</v>
      </c>
      <c r="G366" s="59" t="s">
        <v>182</v>
      </c>
      <c r="H366" s="59" t="s">
        <v>448</v>
      </c>
      <c r="I366" s="59" t="s">
        <v>183</v>
      </c>
      <c r="J366" s="59" t="s">
        <v>360</v>
      </c>
      <c r="K366" s="59" t="s">
        <v>343</v>
      </c>
    </row>
    <row r="367" spans="1:11" hidden="1" x14ac:dyDescent="0.25">
      <c r="A367" s="59" t="s">
        <v>238</v>
      </c>
      <c r="B367" s="60" t="s">
        <v>17</v>
      </c>
      <c r="C367" s="59" t="s">
        <v>348</v>
      </c>
      <c r="D367" s="59" t="s">
        <v>926</v>
      </c>
      <c r="E367" s="59" t="s">
        <v>527</v>
      </c>
      <c r="F367" s="59" t="s">
        <v>973</v>
      </c>
      <c r="G367" s="59" t="s">
        <v>180</v>
      </c>
      <c r="H367" s="59" t="s">
        <v>370</v>
      </c>
      <c r="I367" s="59" t="s">
        <v>2031</v>
      </c>
      <c r="J367" s="59" t="s">
        <v>352</v>
      </c>
    </row>
    <row r="368" spans="1:11" hidden="1" x14ac:dyDescent="0.25">
      <c r="A368" s="59" t="s">
        <v>197</v>
      </c>
      <c r="B368" s="60" t="s">
        <v>12</v>
      </c>
      <c r="C368" s="59" t="s">
        <v>348</v>
      </c>
      <c r="D368" s="59" t="s">
        <v>926</v>
      </c>
      <c r="E368" s="59" t="s">
        <v>357</v>
      </c>
      <c r="F368" s="59" t="s">
        <v>974</v>
      </c>
      <c r="G368" s="59" t="s">
        <v>182</v>
      </c>
      <c r="H368" s="59" t="s">
        <v>420</v>
      </c>
      <c r="I368" s="59" t="s">
        <v>181</v>
      </c>
      <c r="J368" s="59" t="s">
        <v>347</v>
      </c>
      <c r="K368" s="59" t="s">
        <v>360</v>
      </c>
    </row>
    <row r="369" spans="1:11" hidden="1" x14ac:dyDescent="0.25">
      <c r="A369" s="59" t="s">
        <v>251</v>
      </c>
      <c r="B369" s="60" t="s">
        <v>17</v>
      </c>
      <c r="C369" s="59" t="s">
        <v>348</v>
      </c>
      <c r="D369" s="59" t="s">
        <v>926</v>
      </c>
      <c r="E369" s="59" t="s">
        <v>416</v>
      </c>
      <c r="F369" s="59" t="s">
        <v>975</v>
      </c>
      <c r="G369" s="59" t="s">
        <v>180</v>
      </c>
      <c r="H369" s="59" t="s">
        <v>437</v>
      </c>
      <c r="I369" s="59" t="s">
        <v>181</v>
      </c>
      <c r="J369" s="59" t="s">
        <v>353</v>
      </c>
    </row>
    <row r="370" spans="1:11" hidden="1" x14ac:dyDescent="0.25">
      <c r="A370" s="59" t="s">
        <v>976</v>
      </c>
      <c r="B370" s="60" t="s">
        <v>17</v>
      </c>
      <c r="C370" s="59" t="s">
        <v>348</v>
      </c>
      <c r="D370" s="59" t="s">
        <v>926</v>
      </c>
      <c r="E370" s="59" t="s">
        <v>437</v>
      </c>
      <c r="F370" s="59" t="s">
        <v>977</v>
      </c>
      <c r="G370" s="59" t="s">
        <v>180</v>
      </c>
      <c r="H370" s="59" t="s">
        <v>412</v>
      </c>
      <c r="I370" s="59" t="s">
        <v>183</v>
      </c>
      <c r="J370" s="59" t="s">
        <v>341</v>
      </c>
    </row>
    <row r="371" spans="1:11" hidden="1" x14ac:dyDescent="0.25">
      <c r="A371" s="59" t="s">
        <v>99</v>
      </c>
      <c r="B371" s="60" t="s">
        <v>17</v>
      </c>
      <c r="C371" s="59" t="s">
        <v>348</v>
      </c>
      <c r="D371" s="59" t="s">
        <v>926</v>
      </c>
      <c r="E371" s="59" t="s">
        <v>424</v>
      </c>
      <c r="F371" s="59" t="s">
        <v>978</v>
      </c>
      <c r="G371" s="59" t="s">
        <v>180</v>
      </c>
      <c r="H371" s="59" t="s">
        <v>435</v>
      </c>
      <c r="I371" s="59" t="s">
        <v>185</v>
      </c>
      <c r="J371" s="59" t="s">
        <v>360</v>
      </c>
      <c r="K371" s="59" t="s">
        <v>348</v>
      </c>
    </row>
    <row r="372" spans="1:11" hidden="1" x14ac:dyDescent="0.25">
      <c r="A372" s="59" t="s">
        <v>193</v>
      </c>
      <c r="B372" s="60" t="s">
        <v>13</v>
      </c>
      <c r="C372" s="59" t="s">
        <v>348</v>
      </c>
      <c r="D372" s="59" t="s">
        <v>926</v>
      </c>
      <c r="E372" s="59" t="s">
        <v>426</v>
      </c>
      <c r="F372" s="59" t="s">
        <v>979</v>
      </c>
      <c r="G372" s="75" t="s">
        <v>182</v>
      </c>
      <c r="H372" s="59" t="s">
        <v>437</v>
      </c>
      <c r="I372" s="59" t="s">
        <v>181</v>
      </c>
      <c r="J372" s="59" t="s">
        <v>348</v>
      </c>
    </row>
    <row r="373" spans="1:11" hidden="1" x14ac:dyDescent="0.25">
      <c r="A373" s="59" t="s">
        <v>255</v>
      </c>
      <c r="B373" s="60" t="s">
        <v>12</v>
      </c>
      <c r="C373" s="59" t="s">
        <v>348</v>
      </c>
      <c r="D373" s="59" t="s">
        <v>926</v>
      </c>
      <c r="E373" s="59" t="s">
        <v>455</v>
      </c>
      <c r="F373" s="59" t="s">
        <v>980</v>
      </c>
      <c r="G373" s="59" t="s">
        <v>180</v>
      </c>
      <c r="H373" s="59" t="s">
        <v>402</v>
      </c>
      <c r="I373" s="59" t="s">
        <v>183</v>
      </c>
    </row>
    <row r="374" spans="1:11" hidden="1" x14ac:dyDescent="0.25">
      <c r="A374" s="59" t="s">
        <v>114</v>
      </c>
      <c r="B374" s="60" t="s">
        <v>65</v>
      </c>
      <c r="C374" s="59" t="s">
        <v>348</v>
      </c>
      <c r="D374" s="59" t="s">
        <v>926</v>
      </c>
      <c r="E374" s="59" t="s">
        <v>474</v>
      </c>
      <c r="F374" s="59" t="s">
        <v>981</v>
      </c>
      <c r="G374" s="59" t="s">
        <v>180</v>
      </c>
      <c r="H374" s="59" t="s">
        <v>430</v>
      </c>
      <c r="I374" s="59" t="s">
        <v>185</v>
      </c>
      <c r="J374" s="59" t="s">
        <v>352</v>
      </c>
    </row>
    <row r="375" spans="1:11" hidden="1" x14ac:dyDescent="0.25">
      <c r="A375" s="59" t="s">
        <v>91</v>
      </c>
      <c r="B375" s="60" t="s">
        <v>12</v>
      </c>
      <c r="C375" s="59" t="s">
        <v>348</v>
      </c>
      <c r="D375" s="59" t="s">
        <v>926</v>
      </c>
      <c r="E375" s="59" t="s">
        <v>430</v>
      </c>
      <c r="F375" s="59" t="s">
        <v>982</v>
      </c>
      <c r="G375" s="59" t="s">
        <v>182</v>
      </c>
      <c r="H375" s="59" t="s">
        <v>382</v>
      </c>
      <c r="I375" s="59" t="s">
        <v>2031</v>
      </c>
      <c r="J375" s="59" t="s">
        <v>342</v>
      </c>
    </row>
    <row r="376" spans="1:11" hidden="1" x14ac:dyDescent="0.25">
      <c r="A376" s="59" t="s">
        <v>250</v>
      </c>
      <c r="B376" s="60" t="s">
        <v>17</v>
      </c>
      <c r="C376" s="59" t="s">
        <v>348</v>
      </c>
      <c r="D376" s="59" t="s">
        <v>926</v>
      </c>
      <c r="E376" s="59" t="s">
        <v>435</v>
      </c>
      <c r="F376" s="59" t="s">
        <v>983</v>
      </c>
      <c r="G376" s="59" t="s">
        <v>182</v>
      </c>
      <c r="H376" s="59" t="s">
        <v>402</v>
      </c>
      <c r="I376" s="59" t="s">
        <v>183</v>
      </c>
      <c r="J376" s="59" t="s">
        <v>352</v>
      </c>
    </row>
    <row r="377" spans="1:11" hidden="1" x14ac:dyDescent="0.25">
      <c r="A377" s="59" t="s">
        <v>984</v>
      </c>
      <c r="B377" s="60" t="s">
        <v>13</v>
      </c>
      <c r="C377" s="59" t="s">
        <v>348</v>
      </c>
      <c r="D377" s="59" t="s">
        <v>926</v>
      </c>
      <c r="E377" s="59" t="s">
        <v>438</v>
      </c>
      <c r="F377" s="59" t="s">
        <v>985</v>
      </c>
      <c r="G377" s="59" t="s">
        <v>182</v>
      </c>
      <c r="H377" s="59" t="s">
        <v>406</v>
      </c>
      <c r="I377" s="59" t="s">
        <v>183</v>
      </c>
      <c r="J377" s="59" t="s">
        <v>342</v>
      </c>
    </row>
    <row r="378" spans="1:11" hidden="1" x14ac:dyDescent="0.25">
      <c r="A378" s="59" t="s">
        <v>116</v>
      </c>
      <c r="B378" s="60" t="s">
        <v>13</v>
      </c>
      <c r="C378" s="59" t="s">
        <v>348</v>
      </c>
      <c r="D378" s="59" t="s">
        <v>926</v>
      </c>
      <c r="E378" s="59" t="s">
        <v>440</v>
      </c>
      <c r="F378" s="59" t="s">
        <v>986</v>
      </c>
      <c r="G378" s="59" t="s">
        <v>180</v>
      </c>
      <c r="H378" s="59" t="s">
        <v>357</v>
      </c>
      <c r="I378" s="59" t="s">
        <v>181</v>
      </c>
      <c r="J378" s="59" t="s">
        <v>343</v>
      </c>
    </row>
    <row r="379" spans="1:11" hidden="1" x14ac:dyDescent="0.25">
      <c r="A379" s="59" t="s">
        <v>247</v>
      </c>
      <c r="B379" s="60" t="s">
        <v>12</v>
      </c>
      <c r="C379" s="59" t="s">
        <v>348</v>
      </c>
      <c r="D379" s="59" t="s">
        <v>926</v>
      </c>
      <c r="E379" s="59" t="s">
        <v>442</v>
      </c>
      <c r="F379" s="59" t="s">
        <v>987</v>
      </c>
      <c r="G379" s="59" t="s">
        <v>180</v>
      </c>
      <c r="H379" s="59" t="s">
        <v>420</v>
      </c>
      <c r="I379" s="59" t="s">
        <v>181</v>
      </c>
      <c r="J379" s="59" t="s">
        <v>341</v>
      </c>
    </row>
    <row r="380" spans="1:11" hidden="1" x14ac:dyDescent="0.25">
      <c r="A380" s="59" t="s">
        <v>988</v>
      </c>
      <c r="B380" s="60" t="s">
        <v>17</v>
      </c>
      <c r="C380" s="59" t="s">
        <v>348</v>
      </c>
      <c r="D380" s="59" t="s">
        <v>926</v>
      </c>
      <c r="E380" s="59" t="s">
        <v>738</v>
      </c>
      <c r="F380" s="59" t="s">
        <v>989</v>
      </c>
      <c r="G380" s="59" t="s">
        <v>180</v>
      </c>
      <c r="H380" s="59" t="s">
        <v>414</v>
      </c>
      <c r="I380" s="59" t="s">
        <v>181</v>
      </c>
    </row>
    <row r="381" spans="1:11" hidden="1" x14ac:dyDescent="0.25">
      <c r="A381" s="59" t="s">
        <v>990</v>
      </c>
      <c r="B381" s="60" t="s">
        <v>17</v>
      </c>
      <c r="C381" s="59" t="s">
        <v>348</v>
      </c>
      <c r="D381" s="59" t="s">
        <v>926</v>
      </c>
      <c r="E381" s="59" t="s">
        <v>444</v>
      </c>
      <c r="F381" s="59" t="s">
        <v>991</v>
      </c>
      <c r="G381" s="59" t="s">
        <v>180</v>
      </c>
      <c r="H381" s="59" t="s">
        <v>540</v>
      </c>
      <c r="I381" s="59" t="s">
        <v>185</v>
      </c>
      <c r="J381" s="59" t="s">
        <v>342</v>
      </c>
    </row>
    <row r="382" spans="1:11" hidden="1" x14ac:dyDescent="0.25">
      <c r="A382" s="59" t="s">
        <v>992</v>
      </c>
      <c r="B382" s="60" t="s">
        <v>63</v>
      </c>
      <c r="C382" s="59" t="s">
        <v>348</v>
      </c>
      <c r="D382" s="59" t="s">
        <v>926</v>
      </c>
      <c r="E382" s="59" t="s">
        <v>449</v>
      </c>
      <c r="F382" s="59" t="s">
        <v>993</v>
      </c>
      <c r="G382" s="59" t="s">
        <v>182</v>
      </c>
      <c r="H382" s="59" t="s">
        <v>448</v>
      </c>
      <c r="I382" s="59" t="s">
        <v>183</v>
      </c>
      <c r="J382" s="59" t="s">
        <v>353</v>
      </c>
    </row>
    <row r="383" spans="1:11" hidden="1" x14ac:dyDescent="0.25">
      <c r="A383" s="59" t="s">
        <v>257</v>
      </c>
      <c r="B383" s="60" t="s">
        <v>12</v>
      </c>
      <c r="C383" s="59" t="s">
        <v>348</v>
      </c>
      <c r="D383" s="59" t="s">
        <v>926</v>
      </c>
      <c r="E383" s="59" t="s">
        <v>899</v>
      </c>
      <c r="F383" s="59" t="s">
        <v>994</v>
      </c>
      <c r="G383" s="59" t="s">
        <v>182</v>
      </c>
      <c r="H383" s="59" t="s">
        <v>384</v>
      </c>
      <c r="I383" s="59" t="s">
        <v>184</v>
      </c>
      <c r="J383" s="59" t="s">
        <v>347</v>
      </c>
    </row>
    <row r="384" spans="1:11" hidden="1" x14ac:dyDescent="0.25">
      <c r="A384" s="59" t="s">
        <v>995</v>
      </c>
      <c r="B384" s="60" t="s">
        <v>13</v>
      </c>
      <c r="C384" s="59" t="s">
        <v>348</v>
      </c>
      <c r="D384" s="59" t="s">
        <v>926</v>
      </c>
      <c r="E384" s="59" t="s">
        <v>630</v>
      </c>
      <c r="F384" s="59" t="s">
        <v>996</v>
      </c>
      <c r="G384" s="59" t="s">
        <v>182</v>
      </c>
      <c r="H384" s="59" t="s">
        <v>419</v>
      </c>
      <c r="I384" s="59" t="s">
        <v>184</v>
      </c>
      <c r="J384" s="59" t="s">
        <v>360</v>
      </c>
    </row>
    <row r="385" spans="1:11" hidden="1" x14ac:dyDescent="0.25">
      <c r="A385" s="59" t="s">
        <v>997</v>
      </c>
      <c r="B385" s="60" t="s">
        <v>17</v>
      </c>
      <c r="C385" s="59" t="s">
        <v>348</v>
      </c>
      <c r="D385" s="59" t="s">
        <v>926</v>
      </c>
      <c r="E385" s="59" t="s">
        <v>451</v>
      </c>
      <c r="F385" s="59" t="s">
        <v>998</v>
      </c>
      <c r="G385" s="59" t="s">
        <v>180</v>
      </c>
      <c r="H385" s="59" t="s">
        <v>442</v>
      </c>
      <c r="I385" s="59" t="s">
        <v>187</v>
      </c>
      <c r="J385" s="59" t="s">
        <v>347</v>
      </c>
    </row>
    <row r="386" spans="1:11" hidden="1" x14ac:dyDescent="0.25">
      <c r="A386" s="59" t="s">
        <v>77</v>
      </c>
      <c r="B386" s="60" t="s">
        <v>12</v>
      </c>
      <c r="C386" s="59" t="s">
        <v>348</v>
      </c>
      <c r="D386" s="59" t="s">
        <v>926</v>
      </c>
      <c r="E386" s="59" t="s">
        <v>780</v>
      </c>
      <c r="F386" s="59" t="s">
        <v>999</v>
      </c>
      <c r="G386" s="59" t="s">
        <v>180</v>
      </c>
      <c r="H386" s="59" t="s">
        <v>433</v>
      </c>
      <c r="I386" s="59" t="s">
        <v>185</v>
      </c>
      <c r="J386" s="59" t="s">
        <v>353</v>
      </c>
    </row>
    <row r="387" spans="1:11" hidden="1" x14ac:dyDescent="0.25">
      <c r="A387" s="59" t="s">
        <v>138</v>
      </c>
      <c r="B387" s="60" t="s">
        <v>65</v>
      </c>
      <c r="C387" s="59" t="s">
        <v>348</v>
      </c>
      <c r="D387" s="59" t="s">
        <v>926</v>
      </c>
      <c r="E387" s="59" t="s">
        <v>1000</v>
      </c>
      <c r="F387" s="59" t="s">
        <v>1001</v>
      </c>
      <c r="G387" s="59" t="s">
        <v>180</v>
      </c>
      <c r="H387" s="59" t="s">
        <v>402</v>
      </c>
      <c r="I387" s="59" t="s">
        <v>183</v>
      </c>
    </row>
    <row r="388" spans="1:11" hidden="1" x14ac:dyDescent="0.25">
      <c r="A388" s="59" t="s">
        <v>90</v>
      </c>
      <c r="B388" s="60" t="s">
        <v>12</v>
      </c>
      <c r="C388" s="59" t="s">
        <v>348</v>
      </c>
      <c r="D388" s="59" t="s">
        <v>926</v>
      </c>
      <c r="E388" s="59" t="s">
        <v>744</v>
      </c>
      <c r="F388" s="59" t="s">
        <v>1002</v>
      </c>
      <c r="G388" s="59" t="s">
        <v>182</v>
      </c>
      <c r="H388" s="59" t="s">
        <v>386</v>
      </c>
      <c r="I388" s="59" t="s">
        <v>181</v>
      </c>
      <c r="J388" s="59" t="s">
        <v>360</v>
      </c>
    </row>
    <row r="389" spans="1:11" hidden="1" x14ac:dyDescent="0.25">
      <c r="A389" s="59" t="s">
        <v>1003</v>
      </c>
      <c r="B389" s="60" t="s">
        <v>13</v>
      </c>
      <c r="C389" s="59" t="s">
        <v>348</v>
      </c>
      <c r="D389" s="59" t="s">
        <v>926</v>
      </c>
      <c r="E389" s="59" t="s">
        <v>460</v>
      </c>
      <c r="F389" s="59" t="s">
        <v>1004</v>
      </c>
      <c r="G389" s="59" t="s">
        <v>182</v>
      </c>
      <c r="H389" s="59" t="s">
        <v>448</v>
      </c>
      <c r="I389" s="59" t="s">
        <v>183</v>
      </c>
      <c r="J389" s="59" t="s">
        <v>348</v>
      </c>
    </row>
    <row r="390" spans="1:11" hidden="1" x14ac:dyDescent="0.25">
      <c r="A390" s="59" t="s">
        <v>249</v>
      </c>
      <c r="B390" s="60" t="s">
        <v>13</v>
      </c>
      <c r="C390" s="59" t="s">
        <v>348</v>
      </c>
      <c r="D390" s="59" t="s">
        <v>926</v>
      </c>
      <c r="E390" s="59" t="s">
        <v>749</v>
      </c>
      <c r="F390" s="59" t="s">
        <v>1005</v>
      </c>
      <c r="G390" s="59" t="s">
        <v>180</v>
      </c>
      <c r="H390" s="59" t="s">
        <v>442</v>
      </c>
      <c r="I390" s="59" t="s">
        <v>187</v>
      </c>
      <c r="J390" s="59" t="s">
        <v>360</v>
      </c>
    </row>
    <row r="391" spans="1:11" hidden="1" x14ac:dyDescent="0.25">
      <c r="A391" s="59" t="s">
        <v>1006</v>
      </c>
      <c r="B391" s="60" t="s">
        <v>63</v>
      </c>
      <c r="C391" s="59" t="s">
        <v>348</v>
      </c>
      <c r="D391" s="59" t="s">
        <v>926</v>
      </c>
      <c r="E391" s="59" t="s">
        <v>752</v>
      </c>
      <c r="F391" s="59" t="s">
        <v>1007</v>
      </c>
      <c r="G391" s="59" t="s">
        <v>182</v>
      </c>
      <c r="H391" s="59" t="s">
        <v>386</v>
      </c>
      <c r="I391" s="59" t="s">
        <v>181</v>
      </c>
      <c r="J391" s="59" t="s">
        <v>352</v>
      </c>
    </row>
    <row r="392" spans="1:11" hidden="1" x14ac:dyDescent="0.25">
      <c r="A392" s="59" t="s">
        <v>1008</v>
      </c>
      <c r="B392" s="60" t="s">
        <v>13</v>
      </c>
      <c r="C392" s="59" t="s">
        <v>348</v>
      </c>
      <c r="D392" s="59" t="s">
        <v>926</v>
      </c>
      <c r="E392" s="59" t="s">
        <v>755</v>
      </c>
      <c r="F392" s="59" t="s">
        <v>1009</v>
      </c>
      <c r="G392" s="59" t="s">
        <v>182</v>
      </c>
      <c r="H392" s="59" t="s">
        <v>414</v>
      </c>
      <c r="I392" s="59" t="s">
        <v>181</v>
      </c>
      <c r="J392" s="59" t="s">
        <v>342</v>
      </c>
    </row>
    <row r="393" spans="1:11" hidden="1" x14ac:dyDescent="0.25">
      <c r="A393" s="59" t="s">
        <v>924</v>
      </c>
      <c r="B393" s="60" t="s">
        <v>63</v>
      </c>
      <c r="C393" s="59" t="s">
        <v>348</v>
      </c>
      <c r="D393" s="59" t="s">
        <v>926</v>
      </c>
      <c r="E393" s="59" t="s">
        <v>757</v>
      </c>
      <c r="F393" s="59" t="s">
        <v>1010</v>
      </c>
      <c r="G393" s="59" t="s">
        <v>182</v>
      </c>
      <c r="H393" s="59" t="s">
        <v>422</v>
      </c>
      <c r="I393" s="59" t="s">
        <v>181</v>
      </c>
      <c r="J393" s="59" t="s">
        <v>353</v>
      </c>
      <c r="K393" s="59" t="s">
        <v>348</v>
      </c>
    </row>
    <row r="394" spans="1:11" hidden="1" x14ac:dyDescent="0.25">
      <c r="A394" s="59" t="s">
        <v>1011</v>
      </c>
      <c r="B394" s="60" t="s">
        <v>17</v>
      </c>
      <c r="C394" s="59" t="s">
        <v>348</v>
      </c>
      <c r="D394" s="59" t="s">
        <v>926</v>
      </c>
      <c r="E394" s="59" t="s">
        <v>759</v>
      </c>
      <c r="F394" s="59" t="s">
        <v>1012</v>
      </c>
      <c r="G394" s="59" t="s">
        <v>180</v>
      </c>
      <c r="H394" s="59" t="s">
        <v>527</v>
      </c>
      <c r="I394" s="59" t="s">
        <v>181</v>
      </c>
    </row>
    <row r="395" spans="1:11" hidden="1" x14ac:dyDescent="0.25">
      <c r="A395" s="59" t="s">
        <v>126</v>
      </c>
      <c r="B395" s="60" t="s">
        <v>12</v>
      </c>
      <c r="C395" s="59" t="s">
        <v>348</v>
      </c>
      <c r="D395" s="59" t="s">
        <v>926</v>
      </c>
      <c r="E395" s="59" t="s">
        <v>761</v>
      </c>
      <c r="F395" s="59" t="s">
        <v>1013</v>
      </c>
      <c r="G395" s="59" t="s">
        <v>182</v>
      </c>
      <c r="H395" s="59" t="s">
        <v>384</v>
      </c>
      <c r="I395" s="59" t="s">
        <v>184</v>
      </c>
      <c r="J395" s="59" t="s">
        <v>352</v>
      </c>
    </row>
    <row r="396" spans="1:11" hidden="1" x14ac:dyDescent="0.25">
      <c r="A396" s="59" t="s">
        <v>271</v>
      </c>
      <c r="B396" s="60" t="s">
        <v>63</v>
      </c>
      <c r="C396" s="59" t="s">
        <v>348</v>
      </c>
      <c r="D396" s="59" t="s">
        <v>926</v>
      </c>
      <c r="E396" s="59" t="s">
        <v>765</v>
      </c>
      <c r="F396" s="59" t="s">
        <v>1014</v>
      </c>
      <c r="G396" s="59" t="s">
        <v>182</v>
      </c>
      <c r="H396" s="59" t="s">
        <v>373</v>
      </c>
      <c r="I396" s="59" t="s">
        <v>183</v>
      </c>
      <c r="J396" s="59" t="s">
        <v>343</v>
      </c>
    </row>
    <row r="397" spans="1:11" hidden="1" x14ac:dyDescent="0.25">
      <c r="A397" s="59" t="s">
        <v>272</v>
      </c>
      <c r="B397" s="60" t="s">
        <v>12</v>
      </c>
      <c r="C397" s="59" t="s">
        <v>348</v>
      </c>
      <c r="D397" s="59" t="s">
        <v>926</v>
      </c>
      <c r="E397" s="59" t="s">
        <v>766</v>
      </c>
      <c r="F397" s="59" t="s">
        <v>1015</v>
      </c>
      <c r="G397" s="59" t="s">
        <v>180</v>
      </c>
      <c r="H397" s="59" t="s">
        <v>412</v>
      </c>
      <c r="I397" s="59" t="s">
        <v>183</v>
      </c>
    </row>
    <row r="398" spans="1:11" hidden="1" x14ac:dyDescent="0.25">
      <c r="A398" s="59" t="s">
        <v>192</v>
      </c>
      <c r="B398" s="60" t="s">
        <v>63</v>
      </c>
      <c r="C398" s="59" t="s">
        <v>348</v>
      </c>
      <c r="D398" s="59" t="s">
        <v>926</v>
      </c>
      <c r="E398" s="59" t="s">
        <v>472</v>
      </c>
      <c r="F398" s="59" t="s">
        <v>1016</v>
      </c>
      <c r="G398" s="59" t="s">
        <v>182</v>
      </c>
      <c r="H398" s="59" t="s">
        <v>442</v>
      </c>
      <c r="I398" s="59" t="s">
        <v>187</v>
      </c>
      <c r="J398" s="59" t="s">
        <v>353</v>
      </c>
      <c r="K398" s="59" t="s">
        <v>346</v>
      </c>
    </row>
    <row r="399" spans="1:11" hidden="1" x14ac:dyDescent="0.25">
      <c r="A399" s="59" t="s">
        <v>1017</v>
      </c>
      <c r="B399" s="60" t="s">
        <v>13</v>
      </c>
      <c r="C399" s="59" t="s">
        <v>348</v>
      </c>
      <c r="D399" s="59" t="s">
        <v>926</v>
      </c>
      <c r="E399" s="59" t="s">
        <v>1018</v>
      </c>
      <c r="F399" s="59" t="s">
        <v>1019</v>
      </c>
      <c r="G399" s="59" t="s">
        <v>180</v>
      </c>
      <c r="H399" s="59" t="s">
        <v>357</v>
      </c>
      <c r="I399" s="59" t="s">
        <v>181</v>
      </c>
    </row>
    <row r="400" spans="1:11" hidden="1" x14ac:dyDescent="0.25">
      <c r="A400" s="59" t="s">
        <v>1100</v>
      </c>
      <c r="B400" s="60" t="s">
        <v>17</v>
      </c>
      <c r="C400" s="59" t="s">
        <v>348</v>
      </c>
      <c r="D400" s="59" t="s">
        <v>926</v>
      </c>
      <c r="E400" s="59" t="s">
        <v>1020</v>
      </c>
      <c r="F400" s="59" t="s">
        <v>1019</v>
      </c>
      <c r="G400" s="59" t="s">
        <v>182</v>
      </c>
      <c r="H400" s="59" t="s">
        <v>412</v>
      </c>
      <c r="I400" s="59" t="s">
        <v>183</v>
      </c>
      <c r="J400" s="59" t="s">
        <v>341</v>
      </c>
    </row>
    <row r="401" spans="1:11" hidden="1" x14ac:dyDescent="0.25">
      <c r="A401" s="59" t="s">
        <v>279</v>
      </c>
      <c r="B401" s="60" t="s">
        <v>12</v>
      </c>
      <c r="C401" s="59" t="s">
        <v>348</v>
      </c>
      <c r="D401" s="59" t="s">
        <v>926</v>
      </c>
      <c r="E401" s="59" t="s">
        <v>777</v>
      </c>
      <c r="F401" s="59" t="s">
        <v>1021</v>
      </c>
      <c r="G401" s="59" t="s">
        <v>180</v>
      </c>
      <c r="H401" s="59" t="s">
        <v>448</v>
      </c>
      <c r="I401" s="59" t="s">
        <v>183</v>
      </c>
    </row>
    <row r="402" spans="1:11" hidden="1" x14ac:dyDescent="0.25">
      <c r="A402" s="59" t="s">
        <v>143</v>
      </c>
      <c r="B402" s="60" t="s">
        <v>65</v>
      </c>
      <c r="C402" s="59" t="s">
        <v>348</v>
      </c>
      <c r="D402" s="59" t="s">
        <v>926</v>
      </c>
      <c r="E402" s="59" t="s">
        <v>477</v>
      </c>
      <c r="F402" s="59" t="s">
        <v>1022</v>
      </c>
      <c r="G402" s="59" t="s">
        <v>180</v>
      </c>
      <c r="H402" s="59" t="s">
        <v>414</v>
      </c>
      <c r="I402" s="59" t="s">
        <v>181</v>
      </c>
    </row>
    <row r="403" spans="1:11" hidden="1" x14ac:dyDescent="0.25">
      <c r="A403" s="59" t="s">
        <v>276</v>
      </c>
      <c r="B403" s="60" t="s">
        <v>17</v>
      </c>
      <c r="C403" s="59" t="s">
        <v>348</v>
      </c>
      <c r="D403" s="59" t="s">
        <v>926</v>
      </c>
      <c r="E403" s="59" t="s">
        <v>779</v>
      </c>
      <c r="F403" s="59" t="s">
        <v>1023</v>
      </c>
      <c r="G403" s="59" t="s">
        <v>182</v>
      </c>
      <c r="H403" s="59" t="s">
        <v>448</v>
      </c>
      <c r="I403" s="59" t="s">
        <v>183</v>
      </c>
    </row>
    <row r="404" spans="1:11" hidden="1" x14ac:dyDescent="0.25">
      <c r="A404" s="59" t="s">
        <v>142</v>
      </c>
      <c r="B404" s="60" t="s">
        <v>12</v>
      </c>
      <c r="C404" s="59" t="s">
        <v>348</v>
      </c>
      <c r="D404" s="59" t="s">
        <v>926</v>
      </c>
      <c r="E404" s="59" t="s">
        <v>479</v>
      </c>
      <c r="F404" s="59" t="s">
        <v>1023</v>
      </c>
      <c r="G404" s="59" t="s">
        <v>182</v>
      </c>
      <c r="H404" s="59" t="s">
        <v>397</v>
      </c>
      <c r="I404" s="59" t="s">
        <v>183</v>
      </c>
    </row>
    <row r="405" spans="1:11" hidden="1" x14ac:dyDescent="0.25">
      <c r="A405" s="59" t="s">
        <v>1024</v>
      </c>
      <c r="B405" s="60" t="s">
        <v>12</v>
      </c>
      <c r="C405" s="59" t="s">
        <v>348</v>
      </c>
      <c r="D405" s="59" t="s">
        <v>926</v>
      </c>
      <c r="E405" s="59" t="s">
        <v>1025</v>
      </c>
      <c r="F405" s="59" t="s">
        <v>1026</v>
      </c>
      <c r="G405" s="59" t="s">
        <v>180</v>
      </c>
      <c r="H405" s="59" t="s">
        <v>370</v>
      </c>
      <c r="I405" s="59" t="s">
        <v>2031</v>
      </c>
      <c r="J405" s="59" t="s">
        <v>342</v>
      </c>
    </row>
    <row r="406" spans="1:11" hidden="1" x14ac:dyDescent="0.25">
      <c r="A406" s="59" t="s">
        <v>259</v>
      </c>
      <c r="B406" s="60" t="s">
        <v>12</v>
      </c>
      <c r="C406" s="59" t="s">
        <v>348</v>
      </c>
      <c r="D406" s="59" t="s">
        <v>926</v>
      </c>
      <c r="E406" s="59" t="s">
        <v>481</v>
      </c>
      <c r="F406" s="59" t="s">
        <v>1027</v>
      </c>
      <c r="G406" s="59" t="s">
        <v>180</v>
      </c>
      <c r="H406" s="59" t="s">
        <v>357</v>
      </c>
      <c r="I406" s="59" t="s">
        <v>181</v>
      </c>
    </row>
    <row r="407" spans="1:11" hidden="1" x14ac:dyDescent="0.25">
      <c r="A407" s="59" t="s">
        <v>277</v>
      </c>
      <c r="B407" s="60" t="s">
        <v>17</v>
      </c>
      <c r="C407" s="59" t="s">
        <v>348</v>
      </c>
      <c r="D407" s="59" t="s">
        <v>926</v>
      </c>
      <c r="E407" s="59" t="s">
        <v>1028</v>
      </c>
      <c r="F407" s="59" t="s">
        <v>1029</v>
      </c>
      <c r="G407" s="59" t="s">
        <v>182</v>
      </c>
      <c r="H407" s="59" t="s">
        <v>527</v>
      </c>
      <c r="I407" s="59" t="s">
        <v>181</v>
      </c>
      <c r="J407" s="59" t="s">
        <v>348</v>
      </c>
    </row>
    <row r="408" spans="1:11" hidden="1" x14ac:dyDescent="0.25">
      <c r="A408" s="59" t="s">
        <v>1030</v>
      </c>
      <c r="B408" s="60" t="s">
        <v>12</v>
      </c>
      <c r="C408" s="59" t="s">
        <v>348</v>
      </c>
      <c r="D408" s="59" t="s">
        <v>926</v>
      </c>
      <c r="E408" s="59" t="s">
        <v>784</v>
      </c>
      <c r="F408" s="59" t="s">
        <v>1031</v>
      </c>
      <c r="G408" s="59" t="s">
        <v>182</v>
      </c>
      <c r="H408" s="59" t="s">
        <v>404</v>
      </c>
      <c r="I408" s="59" t="s">
        <v>183</v>
      </c>
    </row>
    <row r="409" spans="1:11" hidden="1" x14ac:dyDescent="0.25">
      <c r="A409" s="59" t="s">
        <v>274</v>
      </c>
      <c r="B409" s="60" t="s">
        <v>12</v>
      </c>
      <c r="C409" s="59" t="s">
        <v>348</v>
      </c>
      <c r="D409" s="59" t="s">
        <v>926</v>
      </c>
      <c r="E409" s="59" t="s">
        <v>787</v>
      </c>
      <c r="F409" s="59" t="s">
        <v>1032</v>
      </c>
      <c r="G409" s="59" t="s">
        <v>182</v>
      </c>
      <c r="H409" s="59" t="s">
        <v>420</v>
      </c>
      <c r="I409" s="59" t="s">
        <v>181</v>
      </c>
    </row>
    <row r="410" spans="1:11" hidden="1" x14ac:dyDescent="0.25">
      <c r="A410" s="59" t="s">
        <v>267</v>
      </c>
      <c r="B410" s="60" t="s">
        <v>17</v>
      </c>
      <c r="C410" s="59" t="s">
        <v>348</v>
      </c>
      <c r="D410" s="59" t="s">
        <v>926</v>
      </c>
      <c r="E410" s="59" t="s">
        <v>789</v>
      </c>
      <c r="F410" s="59" t="s">
        <v>1033</v>
      </c>
      <c r="G410" s="59" t="s">
        <v>182</v>
      </c>
      <c r="H410" s="59" t="s">
        <v>412</v>
      </c>
      <c r="I410" s="59" t="s">
        <v>183</v>
      </c>
    </row>
    <row r="411" spans="1:11" hidden="1" x14ac:dyDescent="0.25">
      <c r="A411" s="59" t="s">
        <v>101</v>
      </c>
      <c r="B411" s="60" t="s">
        <v>17</v>
      </c>
      <c r="C411" s="59" t="s">
        <v>348</v>
      </c>
      <c r="D411" s="59" t="s">
        <v>926</v>
      </c>
      <c r="E411" s="59" t="s">
        <v>1034</v>
      </c>
      <c r="F411" s="59" t="s">
        <v>1035</v>
      </c>
      <c r="G411" s="59" t="s">
        <v>182</v>
      </c>
      <c r="H411" s="59" t="s">
        <v>659</v>
      </c>
      <c r="I411" s="59" t="s">
        <v>185</v>
      </c>
      <c r="J411" s="59" t="s">
        <v>353</v>
      </c>
      <c r="K411" s="59" t="s">
        <v>352</v>
      </c>
    </row>
    <row r="412" spans="1:11" hidden="1" x14ac:dyDescent="0.25">
      <c r="A412" s="59" t="s">
        <v>293</v>
      </c>
      <c r="B412" s="60" t="s">
        <v>63</v>
      </c>
      <c r="C412" s="59" t="s">
        <v>348</v>
      </c>
      <c r="D412" s="59" t="s">
        <v>926</v>
      </c>
      <c r="E412" s="59" t="s">
        <v>1036</v>
      </c>
      <c r="F412" s="59" t="s">
        <v>1037</v>
      </c>
      <c r="G412" s="59" t="s">
        <v>180</v>
      </c>
      <c r="H412" s="59" t="s">
        <v>630</v>
      </c>
      <c r="I412" s="59" t="s">
        <v>187</v>
      </c>
      <c r="J412" s="59" t="s">
        <v>352</v>
      </c>
      <c r="K412" s="59" t="s">
        <v>343</v>
      </c>
    </row>
    <row r="413" spans="1:11" hidden="1" x14ac:dyDescent="0.25">
      <c r="A413" s="59" t="s">
        <v>283</v>
      </c>
      <c r="B413" s="60" t="s">
        <v>63</v>
      </c>
      <c r="C413" s="59" t="s">
        <v>348</v>
      </c>
      <c r="D413" s="59" t="s">
        <v>926</v>
      </c>
      <c r="E413" s="59" t="s">
        <v>794</v>
      </c>
      <c r="F413" s="59" t="s">
        <v>1038</v>
      </c>
      <c r="G413" s="59" t="s">
        <v>180</v>
      </c>
      <c r="H413" s="59" t="s">
        <v>444</v>
      </c>
      <c r="I413" s="59" t="s">
        <v>187</v>
      </c>
      <c r="J413" s="59" t="s">
        <v>342</v>
      </c>
    </row>
    <row r="414" spans="1:11" hidden="1" x14ac:dyDescent="0.25">
      <c r="A414" s="59" t="s">
        <v>1039</v>
      </c>
      <c r="B414" s="60" t="s">
        <v>17</v>
      </c>
      <c r="C414" s="59" t="s">
        <v>348</v>
      </c>
      <c r="D414" s="59" t="s">
        <v>926</v>
      </c>
      <c r="E414" s="59" t="s">
        <v>1040</v>
      </c>
      <c r="F414" s="59" t="s">
        <v>1041</v>
      </c>
      <c r="G414" s="59" t="s">
        <v>182</v>
      </c>
      <c r="H414" s="59" t="s">
        <v>409</v>
      </c>
      <c r="I414" s="59" t="s">
        <v>184</v>
      </c>
      <c r="J414" s="59" t="s">
        <v>342</v>
      </c>
    </row>
    <row r="415" spans="1:11" hidden="1" x14ac:dyDescent="0.25">
      <c r="A415" s="59" t="s">
        <v>265</v>
      </c>
      <c r="B415" s="60" t="s">
        <v>17</v>
      </c>
      <c r="C415" s="59" t="s">
        <v>348</v>
      </c>
      <c r="D415" s="59" t="s">
        <v>926</v>
      </c>
      <c r="E415" s="59" t="s">
        <v>796</v>
      </c>
      <c r="F415" s="59" t="s">
        <v>1042</v>
      </c>
      <c r="G415" s="59" t="s">
        <v>182</v>
      </c>
      <c r="H415" s="59" t="s">
        <v>384</v>
      </c>
      <c r="I415" s="59" t="s">
        <v>184</v>
      </c>
      <c r="J415" s="59" t="s">
        <v>353</v>
      </c>
    </row>
    <row r="416" spans="1:11" hidden="1" x14ac:dyDescent="0.25">
      <c r="A416" s="59" t="s">
        <v>263</v>
      </c>
      <c r="B416" s="60" t="s">
        <v>17</v>
      </c>
      <c r="C416" s="59" t="s">
        <v>348</v>
      </c>
      <c r="D416" s="59" t="s">
        <v>926</v>
      </c>
      <c r="E416" s="59" t="s">
        <v>798</v>
      </c>
      <c r="F416" s="59" t="s">
        <v>1043</v>
      </c>
      <c r="G416" s="59" t="s">
        <v>180</v>
      </c>
      <c r="H416" s="59" t="s">
        <v>388</v>
      </c>
      <c r="I416" s="59" t="s">
        <v>183</v>
      </c>
    </row>
    <row r="417" spans="1:10" hidden="1" x14ac:dyDescent="0.25">
      <c r="A417" s="59" t="s">
        <v>1044</v>
      </c>
      <c r="B417" s="60" t="s">
        <v>17</v>
      </c>
      <c r="C417" s="59" t="s">
        <v>348</v>
      </c>
      <c r="D417" s="59" t="s">
        <v>926</v>
      </c>
      <c r="E417" s="59" t="s">
        <v>485</v>
      </c>
      <c r="F417" s="59" t="s">
        <v>1045</v>
      </c>
      <c r="G417" s="59" t="s">
        <v>180</v>
      </c>
      <c r="H417" s="59" t="s">
        <v>540</v>
      </c>
      <c r="I417" s="59" t="s">
        <v>185</v>
      </c>
      <c r="J417" s="59" t="s">
        <v>348</v>
      </c>
    </row>
    <row r="418" spans="1:10" hidden="1" x14ac:dyDescent="0.25">
      <c r="A418" s="59" t="s">
        <v>1046</v>
      </c>
      <c r="B418" s="60" t="s">
        <v>17</v>
      </c>
      <c r="C418" s="59" t="s">
        <v>348</v>
      </c>
      <c r="D418" s="59" t="s">
        <v>926</v>
      </c>
      <c r="E418" s="59" t="s">
        <v>489</v>
      </c>
      <c r="F418" s="59" t="s">
        <v>1047</v>
      </c>
      <c r="G418" s="59" t="s">
        <v>180</v>
      </c>
      <c r="H418" s="59" t="s">
        <v>527</v>
      </c>
      <c r="I418" s="59" t="s">
        <v>181</v>
      </c>
    </row>
    <row r="419" spans="1:10" hidden="1" x14ac:dyDescent="0.25">
      <c r="A419" s="59" t="s">
        <v>280</v>
      </c>
      <c r="B419" s="60" t="s">
        <v>17</v>
      </c>
      <c r="C419" s="59" t="s">
        <v>348</v>
      </c>
      <c r="D419" s="59" t="s">
        <v>926</v>
      </c>
      <c r="E419" s="59" t="s">
        <v>495</v>
      </c>
      <c r="F419" s="59" t="s">
        <v>1048</v>
      </c>
      <c r="G419" s="59" t="s">
        <v>182</v>
      </c>
      <c r="H419" s="59" t="s">
        <v>379</v>
      </c>
      <c r="I419" s="59" t="s">
        <v>184</v>
      </c>
      <c r="J419" s="59" t="s">
        <v>348</v>
      </c>
    </row>
    <row r="420" spans="1:10" hidden="1" x14ac:dyDescent="0.25">
      <c r="A420" s="59" t="s">
        <v>300</v>
      </c>
      <c r="B420" s="60" t="s">
        <v>17</v>
      </c>
      <c r="C420" s="59" t="s">
        <v>348</v>
      </c>
      <c r="D420" s="59" t="s">
        <v>926</v>
      </c>
      <c r="E420" s="59" t="s">
        <v>499</v>
      </c>
      <c r="F420" s="59" t="s">
        <v>1049</v>
      </c>
      <c r="G420" s="59" t="s">
        <v>182</v>
      </c>
      <c r="H420" s="59" t="s">
        <v>402</v>
      </c>
      <c r="I420" s="59" t="s">
        <v>183</v>
      </c>
    </row>
    <row r="421" spans="1:10" hidden="1" x14ac:dyDescent="0.25">
      <c r="A421" s="59" t="s">
        <v>1050</v>
      </c>
      <c r="B421" s="60" t="s">
        <v>12</v>
      </c>
      <c r="C421" s="59" t="s">
        <v>348</v>
      </c>
      <c r="D421" s="59" t="s">
        <v>926</v>
      </c>
      <c r="E421" s="59" t="s">
        <v>501</v>
      </c>
      <c r="F421" s="59" t="s">
        <v>1051</v>
      </c>
      <c r="G421" s="59" t="s">
        <v>180</v>
      </c>
      <c r="H421" s="59" t="s">
        <v>435</v>
      </c>
      <c r="I421" s="59" t="s">
        <v>185</v>
      </c>
      <c r="J421" s="59" t="s">
        <v>343</v>
      </c>
    </row>
    <row r="422" spans="1:10" hidden="1" x14ac:dyDescent="0.25">
      <c r="A422" s="59" t="s">
        <v>1052</v>
      </c>
      <c r="B422" s="60" t="s">
        <v>12</v>
      </c>
      <c r="C422" s="59" t="s">
        <v>348</v>
      </c>
      <c r="D422" s="59" t="s">
        <v>926</v>
      </c>
      <c r="E422" s="59" t="s">
        <v>503</v>
      </c>
      <c r="F422" s="59" t="s">
        <v>1053</v>
      </c>
      <c r="G422" s="59" t="s">
        <v>180</v>
      </c>
      <c r="H422" s="59" t="s">
        <v>397</v>
      </c>
      <c r="I422" s="59" t="s">
        <v>183</v>
      </c>
    </row>
    <row r="423" spans="1:10" hidden="1" x14ac:dyDescent="0.25">
      <c r="A423" s="59" t="s">
        <v>1054</v>
      </c>
      <c r="B423" s="60" t="s">
        <v>12</v>
      </c>
      <c r="C423" s="59" t="s">
        <v>348</v>
      </c>
      <c r="D423" s="59" t="s">
        <v>926</v>
      </c>
      <c r="E423" s="59" t="s">
        <v>507</v>
      </c>
      <c r="F423" s="59" t="s">
        <v>1055</v>
      </c>
      <c r="G423" s="59" t="s">
        <v>182</v>
      </c>
      <c r="H423" s="59" t="s">
        <v>607</v>
      </c>
      <c r="I423" s="59" t="s">
        <v>183</v>
      </c>
    </row>
    <row r="424" spans="1:10" hidden="1" x14ac:dyDescent="0.25">
      <c r="A424" s="59" t="s">
        <v>288</v>
      </c>
      <c r="B424" s="60" t="s">
        <v>12</v>
      </c>
      <c r="C424" s="59" t="s">
        <v>348</v>
      </c>
      <c r="D424" s="59" t="s">
        <v>926</v>
      </c>
      <c r="E424" s="59" t="s">
        <v>1056</v>
      </c>
      <c r="F424" s="59" t="s">
        <v>1057</v>
      </c>
      <c r="G424" s="59" t="s">
        <v>182</v>
      </c>
      <c r="H424" s="59" t="s">
        <v>357</v>
      </c>
      <c r="I424" s="59" t="s">
        <v>181</v>
      </c>
    </row>
    <row r="425" spans="1:10" hidden="1" x14ac:dyDescent="0.25">
      <c r="A425" s="59" t="s">
        <v>1058</v>
      </c>
      <c r="B425" s="60" t="s">
        <v>17</v>
      </c>
      <c r="C425" s="59" t="s">
        <v>348</v>
      </c>
      <c r="D425" s="59" t="s">
        <v>926</v>
      </c>
      <c r="E425" s="59" t="s">
        <v>511</v>
      </c>
      <c r="F425" s="59" t="s">
        <v>1059</v>
      </c>
      <c r="G425" s="59" t="s">
        <v>182</v>
      </c>
      <c r="H425" s="59" t="s">
        <v>527</v>
      </c>
      <c r="I425" s="59" t="s">
        <v>181</v>
      </c>
      <c r="J425" s="59" t="s">
        <v>343</v>
      </c>
    </row>
    <row r="426" spans="1:10" hidden="1" x14ac:dyDescent="0.25">
      <c r="A426" s="59" t="s">
        <v>286</v>
      </c>
      <c r="B426" s="60" t="s">
        <v>13</v>
      </c>
      <c r="C426" s="59" t="s">
        <v>348</v>
      </c>
      <c r="D426" s="59" t="s">
        <v>926</v>
      </c>
      <c r="E426" s="59" t="s">
        <v>513</v>
      </c>
      <c r="F426" s="59" t="s">
        <v>1060</v>
      </c>
      <c r="G426" s="59" t="s">
        <v>182</v>
      </c>
      <c r="H426" s="59" t="s">
        <v>422</v>
      </c>
      <c r="I426" s="59" t="s">
        <v>181</v>
      </c>
      <c r="J426" s="59" t="s">
        <v>341</v>
      </c>
    </row>
    <row r="427" spans="1:10" hidden="1" x14ac:dyDescent="0.25">
      <c r="A427" s="59" t="s">
        <v>80</v>
      </c>
      <c r="B427" s="60" t="s">
        <v>12</v>
      </c>
      <c r="C427" s="59" t="s">
        <v>348</v>
      </c>
      <c r="D427" s="59" t="s">
        <v>926</v>
      </c>
      <c r="E427" s="59" t="s">
        <v>1061</v>
      </c>
      <c r="F427" s="59" t="s">
        <v>1062</v>
      </c>
      <c r="G427" s="59" t="s">
        <v>182</v>
      </c>
      <c r="H427" s="59" t="s">
        <v>397</v>
      </c>
      <c r="I427" s="59" t="s">
        <v>183</v>
      </c>
    </row>
    <row r="428" spans="1:10" hidden="1" x14ac:dyDescent="0.25">
      <c r="A428" s="59" t="s">
        <v>1063</v>
      </c>
      <c r="B428" s="60" t="s">
        <v>17</v>
      </c>
      <c r="C428" s="59" t="s">
        <v>348</v>
      </c>
      <c r="D428" s="59" t="s">
        <v>926</v>
      </c>
      <c r="E428" s="59" t="s">
        <v>1064</v>
      </c>
      <c r="F428" s="59" t="s">
        <v>1065</v>
      </c>
      <c r="G428" s="59" t="s">
        <v>180</v>
      </c>
      <c r="H428" s="59" t="s">
        <v>357</v>
      </c>
      <c r="I428" s="59" t="s">
        <v>181</v>
      </c>
    </row>
    <row r="429" spans="1:10" hidden="1" x14ac:dyDescent="0.25">
      <c r="A429" s="59" t="s">
        <v>87</v>
      </c>
      <c r="B429" s="60" t="s">
        <v>12</v>
      </c>
      <c r="C429" s="59" t="s">
        <v>348</v>
      </c>
      <c r="D429" s="59" t="s">
        <v>926</v>
      </c>
      <c r="E429" s="59" t="s">
        <v>517</v>
      </c>
      <c r="F429" s="59" t="s">
        <v>1066</v>
      </c>
      <c r="G429" s="59" t="s">
        <v>182</v>
      </c>
      <c r="H429" s="59" t="s">
        <v>388</v>
      </c>
      <c r="I429" s="59" t="s">
        <v>183</v>
      </c>
    </row>
    <row r="430" spans="1:10" hidden="1" x14ac:dyDescent="0.25">
      <c r="A430" s="59" t="s">
        <v>81</v>
      </c>
      <c r="B430" s="60" t="s">
        <v>12</v>
      </c>
      <c r="C430" s="59" t="s">
        <v>348</v>
      </c>
      <c r="D430" s="59" t="s">
        <v>926</v>
      </c>
      <c r="E430" s="59" t="s">
        <v>521</v>
      </c>
      <c r="F430" s="59" t="s">
        <v>1067</v>
      </c>
      <c r="G430" s="59" t="s">
        <v>182</v>
      </c>
      <c r="H430" s="59" t="s">
        <v>366</v>
      </c>
      <c r="I430" s="59" t="s">
        <v>2031</v>
      </c>
      <c r="J430" s="59" t="s">
        <v>353</v>
      </c>
    </row>
    <row r="431" spans="1:10" hidden="1" x14ac:dyDescent="0.25">
      <c r="A431" s="59" t="s">
        <v>313</v>
      </c>
      <c r="B431" s="60" t="s">
        <v>17</v>
      </c>
      <c r="C431" s="59" t="s">
        <v>348</v>
      </c>
      <c r="D431" s="59" t="s">
        <v>926</v>
      </c>
      <c r="E431" s="59" t="s">
        <v>525</v>
      </c>
      <c r="F431" s="59" t="s">
        <v>1068</v>
      </c>
      <c r="G431" s="59" t="s">
        <v>182</v>
      </c>
      <c r="H431" s="59" t="s">
        <v>416</v>
      </c>
      <c r="I431" s="59" t="s">
        <v>181</v>
      </c>
    </row>
    <row r="432" spans="1:10" hidden="1" x14ac:dyDescent="0.25">
      <c r="A432" s="59" t="s">
        <v>1069</v>
      </c>
      <c r="B432" s="60" t="s">
        <v>17</v>
      </c>
      <c r="C432" s="59" t="s">
        <v>348</v>
      </c>
      <c r="D432" s="59" t="s">
        <v>926</v>
      </c>
      <c r="E432" s="59" t="s">
        <v>1070</v>
      </c>
      <c r="F432" s="59" t="s">
        <v>1071</v>
      </c>
      <c r="G432" s="59" t="s">
        <v>180</v>
      </c>
      <c r="H432" s="59" t="s">
        <v>424</v>
      </c>
      <c r="I432" s="59" t="s">
        <v>181</v>
      </c>
    </row>
    <row r="433" spans="1:11" hidden="1" x14ac:dyDescent="0.25">
      <c r="A433" s="59" t="s">
        <v>309</v>
      </c>
      <c r="B433" s="60" t="s">
        <v>63</v>
      </c>
      <c r="C433" s="59" t="s">
        <v>348</v>
      </c>
      <c r="D433" s="59" t="s">
        <v>926</v>
      </c>
      <c r="E433" s="59" t="s">
        <v>1072</v>
      </c>
      <c r="F433" s="59" t="s">
        <v>1073</v>
      </c>
      <c r="G433" s="59" t="s">
        <v>180</v>
      </c>
      <c r="H433" s="59" t="s">
        <v>347</v>
      </c>
      <c r="I433" s="59" t="s">
        <v>2031</v>
      </c>
      <c r="J433" s="59" t="s">
        <v>353</v>
      </c>
    </row>
    <row r="434" spans="1:11" hidden="1" x14ac:dyDescent="0.25">
      <c r="A434" s="59" t="s">
        <v>232</v>
      </c>
      <c r="B434" s="60" t="s">
        <v>63</v>
      </c>
      <c r="C434" s="59" t="s">
        <v>348</v>
      </c>
      <c r="D434" s="59" t="s">
        <v>926</v>
      </c>
      <c r="E434" s="59" t="s">
        <v>1074</v>
      </c>
      <c r="F434" s="59" t="s">
        <v>1073</v>
      </c>
      <c r="G434" s="59" t="s">
        <v>182</v>
      </c>
      <c r="H434" s="59" t="s">
        <v>373</v>
      </c>
      <c r="I434" s="59" t="s">
        <v>183</v>
      </c>
    </row>
    <row r="435" spans="1:11" hidden="1" x14ac:dyDescent="0.25">
      <c r="A435" s="59" t="s">
        <v>310</v>
      </c>
      <c r="B435" s="60" t="s">
        <v>12</v>
      </c>
      <c r="C435" s="59" t="s">
        <v>348</v>
      </c>
      <c r="D435" s="59" t="s">
        <v>926</v>
      </c>
      <c r="E435" s="59" t="s">
        <v>1075</v>
      </c>
      <c r="F435" s="59" t="s">
        <v>1076</v>
      </c>
      <c r="G435" s="59" t="s">
        <v>182</v>
      </c>
      <c r="H435" s="59" t="s">
        <v>397</v>
      </c>
      <c r="I435" s="59" t="s">
        <v>183</v>
      </c>
    </row>
    <row r="436" spans="1:11" hidden="1" x14ac:dyDescent="0.25">
      <c r="A436" s="59" t="s">
        <v>316</v>
      </c>
      <c r="B436" s="60" t="s">
        <v>63</v>
      </c>
      <c r="C436" s="59" t="s">
        <v>348</v>
      </c>
      <c r="D436" s="59" t="s">
        <v>926</v>
      </c>
      <c r="E436" s="59" t="s">
        <v>835</v>
      </c>
      <c r="F436" s="59" t="s">
        <v>1077</v>
      </c>
      <c r="G436" s="59" t="s">
        <v>182</v>
      </c>
      <c r="H436" s="59" t="s">
        <v>412</v>
      </c>
      <c r="I436" s="59" t="s">
        <v>183</v>
      </c>
    </row>
    <row r="437" spans="1:11" hidden="1" x14ac:dyDescent="0.25">
      <c r="A437" s="59" t="s">
        <v>139</v>
      </c>
      <c r="B437" s="60" t="s">
        <v>12</v>
      </c>
      <c r="C437" s="59" t="s">
        <v>348</v>
      </c>
      <c r="D437" s="59" t="s">
        <v>926</v>
      </c>
      <c r="E437" s="59" t="s">
        <v>532</v>
      </c>
      <c r="F437" s="59" t="s">
        <v>1080</v>
      </c>
      <c r="G437" s="59" t="s">
        <v>180</v>
      </c>
      <c r="H437" s="59" t="s">
        <v>394</v>
      </c>
      <c r="I437" s="59" t="s">
        <v>184</v>
      </c>
      <c r="J437" s="59" t="s">
        <v>353</v>
      </c>
    </row>
    <row r="438" spans="1:11" hidden="1" x14ac:dyDescent="0.25">
      <c r="A438" s="59" t="s">
        <v>139</v>
      </c>
      <c r="B438" s="60" t="s">
        <v>12</v>
      </c>
      <c r="C438" s="59" t="s">
        <v>353</v>
      </c>
      <c r="D438" s="59" t="s">
        <v>1154</v>
      </c>
      <c r="E438" s="59" t="s">
        <v>1367</v>
      </c>
      <c r="F438" s="59" t="s">
        <v>1368</v>
      </c>
      <c r="G438" s="59" t="s">
        <v>180</v>
      </c>
      <c r="H438" s="59" t="s">
        <v>394</v>
      </c>
      <c r="I438" s="59" t="s">
        <v>184</v>
      </c>
    </row>
    <row r="439" spans="1:11" hidden="1" x14ac:dyDescent="0.25">
      <c r="A439" s="59" t="s">
        <v>319</v>
      </c>
      <c r="B439" s="60" t="s">
        <v>16</v>
      </c>
      <c r="C439" s="59" t="s">
        <v>348</v>
      </c>
      <c r="D439" s="59" t="s">
        <v>926</v>
      </c>
      <c r="E439" s="59" t="s">
        <v>1081</v>
      </c>
      <c r="F439" s="59" t="s">
        <v>1082</v>
      </c>
      <c r="G439" s="59" t="s">
        <v>182</v>
      </c>
      <c r="H439" s="59" t="s">
        <v>406</v>
      </c>
      <c r="I439" s="59" t="s">
        <v>183</v>
      </c>
    </row>
    <row r="440" spans="1:11" hidden="1" x14ac:dyDescent="0.25">
      <c r="A440" s="59" t="s">
        <v>325</v>
      </c>
      <c r="B440" s="60" t="s">
        <v>13</v>
      </c>
      <c r="C440" s="59" t="s">
        <v>348</v>
      </c>
      <c r="D440" s="59" t="s">
        <v>926</v>
      </c>
      <c r="E440" s="59" t="s">
        <v>841</v>
      </c>
      <c r="F440" s="59" t="s">
        <v>1083</v>
      </c>
      <c r="G440" s="59" t="s">
        <v>180</v>
      </c>
      <c r="H440" s="59" t="s">
        <v>458</v>
      </c>
      <c r="I440" s="59" t="s">
        <v>187</v>
      </c>
      <c r="J440" s="59" t="s">
        <v>353</v>
      </c>
    </row>
    <row r="441" spans="1:11" hidden="1" x14ac:dyDescent="0.25">
      <c r="A441" s="59" t="s">
        <v>1121</v>
      </c>
      <c r="B441" s="60" t="s">
        <v>190</v>
      </c>
      <c r="C441" s="59" t="s">
        <v>353</v>
      </c>
      <c r="D441" s="59" t="s">
        <v>1154</v>
      </c>
      <c r="E441" s="59" t="s">
        <v>341</v>
      </c>
      <c r="F441" s="59" t="s">
        <v>1155</v>
      </c>
      <c r="G441" s="59" t="s">
        <v>180</v>
      </c>
      <c r="H441" s="59" t="s">
        <v>382</v>
      </c>
      <c r="I441" s="59" t="s">
        <v>2031</v>
      </c>
      <c r="J441" s="59" t="s">
        <v>346</v>
      </c>
      <c r="K441" s="59" t="s">
        <v>347</v>
      </c>
    </row>
    <row r="442" spans="1:11" hidden="1" x14ac:dyDescent="0.25">
      <c r="A442" s="59" t="s">
        <v>141</v>
      </c>
      <c r="B442" s="60" t="s">
        <v>12</v>
      </c>
      <c r="C442" s="59" t="s">
        <v>353</v>
      </c>
      <c r="D442" s="59" t="s">
        <v>1154</v>
      </c>
      <c r="E442" s="59" t="s">
        <v>343</v>
      </c>
      <c r="F442" s="59" t="s">
        <v>1156</v>
      </c>
      <c r="G442" s="59" t="s">
        <v>180</v>
      </c>
      <c r="H442" s="59" t="s">
        <v>394</v>
      </c>
      <c r="I442" s="59" t="s">
        <v>184</v>
      </c>
      <c r="J442" s="59" t="s">
        <v>346</v>
      </c>
      <c r="K442" s="59" t="s">
        <v>346</v>
      </c>
    </row>
    <row r="443" spans="1:11" hidden="1" x14ac:dyDescent="0.25">
      <c r="A443" s="59" t="s">
        <v>1122</v>
      </c>
      <c r="B443" s="60" t="s">
        <v>190</v>
      </c>
      <c r="C443" s="59" t="s">
        <v>353</v>
      </c>
      <c r="D443" s="59" t="s">
        <v>1154</v>
      </c>
      <c r="E443" s="59" t="s">
        <v>348</v>
      </c>
      <c r="F443" s="59" t="s">
        <v>1157</v>
      </c>
      <c r="G443" s="59" t="s">
        <v>180</v>
      </c>
      <c r="H443" s="59" t="s">
        <v>382</v>
      </c>
      <c r="I443" s="59" t="s">
        <v>2031</v>
      </c>
      <c r="J443" s="59" t="s">
        <v>351</v>
      </c>
      <c r="K443" s="59" t="s">
        <v>360</v>
      </c>
    </row>
    <row r="444" spans="1:11" hidden="1" x14ac:dyDescent="0.25">
      <c r="A444" s="59" t="s">
        <v>1123</v>
      </c>
      <c r="B444" s="60" t="s">
        <v>190</v>
      </c>
      <c r="C444" s="59" t="s">
        <v>353</v>
      </c>
      <c r="D444" s="59" t="s">
        <v>1154</v>
      </c>
      <c r="E444" s="59" t="s">
        <v>353</v>
      </c>
      <c r="F444" s="59" t="s">
        <v>1158</v>
      </c>
      <c r="G444" s="59" t="s">
        <v>180</v>
      </c>
      <c r="H444" s="59" t="s">
        <v>704</v>
      </c>
      <c r="I444" s="59" t="s">
        <v>2031</v>
      </c>
      <c r="J444" s="59" t="s">
        <v>347</v>
      </c>
    </row>
    <row r="445" spans="1:11" hidden="1" x14ac:dyDescent="0.25">
      <c r="A445" s="59" t="s">
        <v>930</v>
      </c>
      <c r="B445" s="60" t="s">
        <v>63</v>
      </c>
      <c r="C445" s="59" t="s">
        <v>353</v>
      </c>
      <c r="D445" s="59" t="s">
        <v>1154</v>
      </c>
      <c r="E445" s="59" t="s">
        <v>342</v>
      </c>
      <c r="F445" s="59" t="s">
        <v>613</v>
      </c>
      <c r="G445" s="59" t="s">
        <v>180</v>
      </c>
      <c r="H445" s="59" t="s">
        <v>384</v>
      </c>
      <c r="I445" s="59" t="s">
        <v>184</v>
      </c>
      <c r="J445" s="59" t="s">
        <v>351</v>
      </c>
    </row>
    <row r="446" spans="1:11" hidden="1" x14ac:dyDescent="0.25">
      <c r="A446" s="59" t="s">
        <v>212</v>
      </c>
      <c r="B446" s="60" t="s">
        <v>17</v>
      </c>
      <c r="C446" s="59" t="s">
        <v>353</v>
      </c>
      <c r="D446" s="59" t="s">
        <v>1154</v>
      </c>
      <c r="E446" s="59" t="s">
        <v>352</v>
      </c>
      <c r="F446" s="59" t="s">
        <v>1159</v>
      </c>
      <c r="G446" s="59" t="s">
        <v>180</v>
      </c>
      <c r="H446" s="59" t="s">
        <v>395</v>
      </c>
      <c r="I446" s="59" t="s">
        <v>184</v>
      </c>
      <c r="J446" s="59" t="s">
        <v>347</v>
      </c>
    </row>
    <row r="447" spans="1:11" hidden="1" x14ac:dyDescent="0.25">
      <c r="A447" s="59" t="s">
        <v>206</v>
      </c>
      <c r="B447" s="60" t="s">
        <v>63</v>
      </c>
      <c r="C447" s="59" t="s">
        <v>353</v>
      </c>
      <c r="D447" s="59" t="s">
        <v>1154</v>
      </c>
      <c r="E447" s="59" t="s">
        <v>360</v>
      </c>
      <c r="F447" s="59" t="s">
        <v>1160</v>
      </c>
      <c r="G447" s="59" t="s">
        <v>180</v>
      </c>
      <c r="H447" s="59" t="s">
        <v>357</v>
      </c>
      <c r="I447" s="59" t="s">
        <v>181</v>
      </c>
      <c r="J447" s="59" t="s">
        <v>346</v>
      </c>
      <c r="K447" s="59" t="s">
        <v>351</v>
      </c>
    </row>
    <row r="448" spans="1:11" hidden="1" x14ac:dyDescent="0.25">
      <c r="A448" s="59" t="s">
        <v>1106</v>
      </c>
      <c r="B448" s="60" t="s">
        <v>12</v>
      </c>
      <c r="C448" s="59" t="s">
        <v>353</v>
      </c>
      <c r="D448" s="59" t="s">
        <v>1154</v>
      </c>
      <c r="E448" s="59" t="s">
        <v>347</v>
      </c>
      <c r="F448" s="59" t="s">
        <v>1161</v>
      </c>
      <c r="G448" s="59" t="s">
        <v>180</v>
      </c>
      <c r="H448" s="59" t="s">
        <v>406</v>
      </c>
      <c r="I448" s="59" t="s">
        <v>183</v>
      </c>
      <c r="J448" s="59" t="s">
        <v>346</v>
      </c>
      <c r="K448" s="59" t="s">
        <v>343</v>
      </c>
    </row>
    <row r="449" spans="1:11" hidden="1" x14ac:dyDescent="0.25">
      <c r="A449" s="59" t="s">
        <v>220</v>
      </c>
      <c r="B449" s="60" t="s">
        <v>63</v>
      </c>
      <c r="C449" s="59" t="s">
        <v>353</v>
      </c>
      <c r="D449" s="59" t="s">
        <v>1154</v>
      </c>
      <c r="E449" s="59" t="s">
        <v>351</v>
      </c>
      <c r="F449" s="59" t="s">
        <v>1162</v>
      </c>
      <c r="G449" s="59" t="s">
        <v>180</v>
      </c>
      <c r="H449" s="59" t="s">
        <v>406</v>
      </c>
      <c r="I449" s="59" t="s">
        <v>183</v>
      </c>
      <c r="J449" s="59" t="s">
        <v>351</v>
      </c>
    </row>
    <row r="450" spans="1:11" hidden="1" x14ac:dyDescent="0.25">
      <c r="A450" s="59" t="s">
        <v>2012</v>
      </c>
      <c r="B450" s="60" t="s">
        <v>17</v>
      </c>
      <c r="C450" s="59" t="s">
        <v>353</v>
      </c>
      <c r="D450" s="59" t="s">
        <v>1154</v>
      </c>
      <c r="E450" s="59" t="s">
        <v>346</v>
      </c>
      <c r="F450" s="59" t="s">
        <v>1163</v>
      </c>
      <c r="G450" s="59" t="s">
        <v>180</v>
      </c>
      <c r="H450" s="59" t="s">
        <v>527</v>
      </c>
      <c r="I450" s="59" t="s">
        <v>181</v>
      </c>
      <c r="J450" s="59" t="s">
        <v>351</v>
      </c>
      <c r="K450" s="59" t="s">
        <v>342</v>
      </c>
    </row>
    <row r="451" spans="1:11" hidden="1" x14ac:dyDescent="0.25">
      <c r="A451" s="59" t="s">
        <v>112</v>
      </c>
      <c r="B451" s="60" t="s">
        <v>63</v>
      </c>
      <c r="C451" s="59" t="s">
        <v>353</v>
      </c>
      <c r="D451" s="59" t="s">
        <v>1154</v>
      </c>
      <c r="E451" s="59" t="s">
        <v>367</v>
      </c>
      <c r="F451" s="59" t="s">
        <v>1164</v>
      </c>
      <c r="G451" s="59" t="s">
        <v>180</v>
      </c>
      <c r="H451" s="59" t="s">
        <v>373</v>
      </c>
      <c r="I451" s="59" t="s">
        <v>183</v>
      </c>
      <c r="J451" s="59" t="s">
        <v>347</v>
      </c>
    </row>
    <row r="452" spans="1:11" hidden="1" x14ac:dyDescent="0.25">
      <c r="A452" s="59" t="s">
        <v>1111</v>
      </c>
      <c r="B452" s="60" t="s">
        <v>12</v>
      </c>
      <c r="C452" s="59" t="s">
        <v>353</v>
      </c>
      <c r="D452" s="59" t="s">
        <v>1154</v>
      </c>
      <c r="E452" s="59" t="s">
        <v>368</v>
      </c>
      <c r="F452" s="59" t="s">
        <v>1165</v>
      </c>
      <c r="G452" s="59" t="s">
        <v>182</v>
      </c>
      <c r="H452" s="59" t="s">
        <v>697</v>
      </c>
      <c r="I452" s="59" t="s">
        <v>2031</v>
      </c>
      <c r="J452" s="59" t="s">
        <v>346</v>
      </c>
      <c r="K452" s="59" t="s">
        <v>351</v>
      </c>
    </row>
    <row r="453" spans="1:11" hidden="1" x14ac:dyDescent="0.25">
      <c r="A453" s="59" t="s">
        <v>145</v>
      </c>
      <c r="B453" s="60" t="s">
        <v>12</v>
      </c>
      <c r="C453" s="59" t="s">
        <v>353</v>
      </c>
      <c r="D453" s="59" t="s">
        <v>1154</v>
      </c>
      <c r="E453" s="59" t="s">
        <v>371</v>
      </c>
      <c r="F453" s="59" t="s">
        <v>1166</v>
      </c>
      <c r="G453" s="59" t="s">
        <v>182</v>
      </c>
      <c r="H453" s="59" t="s">
        <v>384</v>
      </c>
      <c r="I453" s="59" t="s">
        <v>184</v>
      </c>
      <c r="J453" s="59" t="s">
        <v>346</v>
      </c>
      <c r="K453" s="59" t="s">
        <v>360</v>
      </c>
    </row>
    <row r="454" spans="1:11" hidden="1" x14ac:dyDescent="0.25">
      <c r="A454" s="59" t="s">
        <v>201</v>
      </c>
      <c r="B454" s="60" t="s">
        <v>17</v>
      </c>
      <c r="C454" s="59" t="s">
        <v>353</v>
      </c>
      <c r="D454" s="59" t="s">
        <v>1154</v>
      </c>
      <c r="E454" s="59" t="s">
        <v>374</v>
      </c>
      <c r="F454" s="59" t="s">
        <v>1167</v>
      </c>
      <c r="G454" s="59" t="s">
        <v>180</v>
      </c>
      <c r="H454" s="59" t="s">
        <v>397</v>
      </c>
      <c r="I454" s="59" t="s">
        <v>183</v>
      </c>
      <c r="J454" s="59" t="s">
        <v>360</v>
      </c>
      <c r="K454" s="59" t="s">
        <v>353</v>
      </c>
    </row>
    <row r="455" spans="1:11" hidden="1" x14ac:dyDescent="0.25">
      <c r="A455" s="59" t="s">
        <v>202</v>
      </c>
      <c r="B455" s="60" t="s">
        <v>17</v>
      </c>
      <c r="C455" s="59" t="s">
        <v>353</v>
      </c>
      <c r="D455" s="59" t="s">
        <v>1154</v>
      </c>
      <c r="E455" s="59" t="s">
        <v>940</v>
      </c>
      <c r="F455" s="59" t="s">
        <v>1168</v>
      </c>
      <c r="G455" s="59" t="s">
        <v>180</v>
      </c>
      <c r="H455" s="59" t="s">
        <v>388</v>
      </c>
      <c r="I455" s="59" t="s">
        <v>183</v>
      </c>
      <c r="J455" s="59" t="s">
        <v>352</v>
      </c>
    </row>
    <row r="456" spans="1:11" hidden="1" x14ac:dyDescent="0.25">
      <c r="A456" s="59" t="s">
        <v>213</v>
      </c>
      <c r="B456" s="60" t="s">
        <v>13</v>
      </c>
      <c r="C456" s="59" t="s">
        <v>353</v>
      </c>
      <c r="D456" s="59" t="s">
        <v>1154</v>
      </c>
      <c r="E456" s="59" t="s">
        <v>377</v>
      </c>
      <c r="F456" s="59" t="s">
        <v>1169</v>
      </c>
      <c r="G456" s="59" t="s">
        <v>180</v>
      </c>
      <c r="H456" s="59" t="s">
        <v>376</v>
      </c>
      <c r="I456" s="59" t="s">
        <v>2031</v>
      </c>
      <c r="J456" s="59" t="s">
        <v>360</v>
      </c>
    </row>
    <row r="457" spans="1:11" hidden="1" x14ac:dyDescent="0.25">
      <c r="A457" s="59" t="s">
        <v>219</v>
      </c>
      <c r="B457" s="60" t="s">
        <v>13</v>
      </c>
      <c r="C457" s="59" t="s">
        <v>353</v>
      </c>
      <c r="D457" s="59" t="s">
        <v>1154</v>
      </c>
      <c r="E457" s="59" t="s">
        <v>697</v>
      </c>
      <c r="F457" s="59" t="s">
        <v>1170</v>
      </c>
      <c r="G457" s="59" t="s">
        <v>180</v>
      </c>
      <c r="H457" s="59" t="s">
        <v>355</v>
      </c>
      <c r="I457" s="59" t="s">
        <v>2031</v>
      </c>
      <c r="J457" s="59" t="s">
        <v>352</v>
      </c>
    </row>
    <row r="458" spans="1:11" hidden="1" x14ac:dyDescent="0.25">
      <c r="A458" s="59" t="s">
        <v>74</v>
      </c>
      <c r="B458" s="60" t="s">
        <v>12</v>
      </c>
      <c r="C458" s="59" t="s">
        <v>353</v>
      </c>
      <c r="D458" s="59" t="s">
        <v>1154</v>
      </c>
      <c r="E458" s="59" t="s">
        <v>380</v>
      </c>
      <c r="F458" s="59" t="s">
        <v>1171</v>
      </c>
      <c r="G458" s="59" t="s">
        <v>182</v>
      </c>
      <c r="H458" s="59" t="s">
        <v>394</v>
      </c>
      <c r="I458" s="59" t="s">
        <v>184</v>
      </c>
      <c r="J458" s="59" t="s">
        <v>351</v>
      </c>
      <c r="K458" s="59" t="s">
        <v>352</v>
      </c>
    </row>
    <row r="459" spans="1:11" hidden="1" x14ac:dyDescent="0.25">
      <c r="A459" s="59" t="s">
        <v>1124</v>
      </c>
      <c r="B459" s="60" t="s">
        <v>190</v>
      </c>
      <c r="C459" s="59" t="s">
        <v>353</v>
      </c>
      <c r="D459" s="59" t="s">
        <v>1154</v>
      </c>
      <c r="E459" s="59" t="s">
        <v>366</v>
      </c>
      <c r="F459" s="59" t="s">
        <v>1172</v>
      </c>
      <c r="G459" s="59" t="s">
        <v>180</v>
      </c>
      <c r="H459" s="59" t="s">
        <v>379</v>
      </c>
      <c r="I459" s="59" t="s">
        <v>184</v>
      </c>
      <c r="J459" s="59" t="s">
        <v>360</v>
      </c>
    </row>
    <row r="460" spans="1:11" hidden="1" x14ac:dyDescent="0.25">
      <c r="A460" s="59" t="s">
        <v>218</v>
      </c>
      <c r="B460" s="60" t="s">
        <v>13</v>
      </c>
      <c r="C460" s="59" t="s">
        <v>353</v>
      </c>
      <c r="D460" s="59" t="s">
        <v>1154</v>
      </c>
      <c r="E460" s="59" t="s">
        <v>376</v>
      </c>
      <c r="F460" s="59" t="s">
        <v>1173</v>
      </c>
      <c r="G460" s="59" t="s">
        <v>180</v>
      </c>
      <c r="H460" s="59" t="s">
        <v>355</v>
      </c>
      <c r="I460" s="59" t="s">
        <v>2031</v>
      </c>
      <c r="J460" s="59" t="s">
        <v>342</v>
      </c>
    </row>
    <row r="461" spans="1:11" hidden="1" x14ac:dyDescent="0.25">
      <c r="A461" s="59" t="s">
        <v>1094</v>
      </c>
      <c r="B461" s="60" t="s">
        <v>17</v>
      </c>
      <c r="C461" s="59" t="s">
        <v>353</v>
      </c>
      <c r="D461" s="59" t="s">
        <v>1154</v>
      </c>
      <c r="E461" s="59" t="s">
        <v>701</v>
      </c>
      <c r="F461" s="59" t="s">
        <v>1174</v>
      </c>
      <c r="G461" s="59" t="s">
        <v>180</v>
      </c>
      <c r="H461" s="59" t="s">
        <v>527</v>
      </c>
      <c r="I461" s="59" t="s">
        <v>181</v>
      </c>
      <c r="J461" s="59" t="s">
        <v>347</v>
      </c>
      <c r="K461" s="59" t="s">
        <v>341</v>
      </c>
    </row>
    <row r="462" spans="1:11" hidden="1" x14ac:dyDescent="0.25">
      <c r="A462" s="59" t="s">
        <v>204</v>
      </c>
      <c r="B462" s="60" t="s">
        <v>63</v>
      </c>
      <c r="C462" s="59" t="s">
        <v>353</v>
      </c>
      <c r="D462" s="59" t="s">
        <v>1154</v>
      </c>
      <c r="E462" s="59" t="s">
        <v>355</v>
      </c>
      <c r="F462" s="59" t="s">
        <v>1175</v>
      </c>
      <c r="G462" s="59" t="s">
        <v>180</v>
      </c>
      <c r="H462" s="59" t="s">
        <v>386</v>
      </c>
      <c r="I462" s="59" t="s">
        <v>181</v>
      </c>
      <c r="J462" s="59" t="s">
        <v>360</v>
      </c>
      <c r="K462" s="59" t="s">
        <v>348</v>
      </c>
    </row>
    <row r="463" spans="1:11" hidden="1" x14ac:dyDescent="0.25">
      <c r="A463" s="59" t="s">
        <v>85</v>
      </c>
      <c r="B463" s="60" t="s">
        <v>12</v>
      </c>
      <c r="C463" s="59" t="s">
        <v>353</v>
      </c>
      <c r="D463" s="59" t="s">
        <v>1154</v>
      </c>
      <c r="E463" s="59" t="s">
        <v>704</v>
      </c>
      <c r="F463" s="59" t="s">
        <v>1176</v>
      </c>
      <c r="G463" s="59" t="s">
        <v>180</v>
      </c>
      <c r="H463" s="59" t="s">
        <v>394</v>
      </c>
      <c r="I463" s="59" t="s">
        <v>184</v>
      </c>
      <c r="J463" s="59" t="s">
        <v>352</v>
      </c>
    </row>
    <row r="464" spans="1:11" hidden="1" x14ac:dyDescent="0.25">
      <c r="A464" s="59" t="s">
        <v>1105</v>
      </c>
      <c r="B464" s="60" t="s">
        <v>12</v>
      </c>
      <c r="C464" s="59" t="s">
        <v>353</v>
      </c>
      <c r="D464" s="59" t="s">
        <v>1154</v>
      </c>
      <c r="E464" s="59" t="s">
        <v>382</v>
      </c>
      <c r="F464" s="59" t="s">
        <v>1177</v>
      </c>
      <c r="G464" s="59" t="s">
        <v>180</v>
      </c>
      <c r="H464" s="59" t="s">
        <v>397</v>
      </c>
      <c r="I464" s="59" t="s">
        <v>183</v>
      </c>
      <c r="J464" s="59" t="s">
        <v>342</v>
      </c>
    </row>
    <row r="465" spans="1:11" hidden="1" x14ac:dyDescent="0.25">
      <c r="A465" s="59" t="s">
        <v>1092</v>
      </c>
      <c r="B465" s="60" t="s">
        <v>65</v>
      </c>
      <c r="C465" s="59" t="s">
        <v>353</v>
      </c>
      <c r="D465" s="59" t="s">
        <v>1154</v>
      </c>
      <c r="E465" s="59" t="s">
        <v>350</v>
      </c>
      <c r="F465" s="59" t="s">
        <v>1178</v>
      </c>
      <c r="G465" s="59" t="s">
        <v>180</v>
      </c>
      <c r="H465" s="59" t="s">
        <v>412</v>
      </c>
      <c r="I465" s="59" t="s">
        <v>183</v>
      </c>
      <c r="J465" s="59" t="s">
        <v>353</v>
      </c>
    </row>
    <row r="466" spans="1:11" hidden="1" x14ac:dyDescent="0.25">
      <c r="A466" s="59" t="s">
        <v>243</v>
      </c>
      <c r="B466" s="60" t="s">
        <v>12</v>
      </c>
      <c r="C466" s="59" t="s">
        <v>353</v>
      </c>
      <c r="D466" s="59" t="s">
        <v>1154</v>
      </c>
      <c r="E466" s="59" t="s">
        <v>364</v>
      </c>
      <c r="F466" s="59" t="s">
        <v>1179</v>
      </c>
      <c r="G466" s="59" t="s">
        <v>180</v>
      </c>
      <c r="H466" s="59" t="s">
        <v>432</v>
      </c>
      <c r="I466" s="59" t="s">
        <v>184</v>
      </c>
      <c r="J466" s="59" t="s">
        <v>342</v>
      </c>
    </row>
    <row r="467" spans="1:11" hidden="1" x14ac:dyDescent="0.25">
      <c r="A467" s="59" t="s">
        <v>209</v>
      </c>
      <c r="B467" s="60" t="s">
        <v>12</v>
      </c>
      <c r="C467" s="59" t="s">
        <v>353</v>
      </c>
      <c r="D467" s="59" t="s">
        <v>1154</v>
      </c>
      <c r="E467" s="59" t="s">
        <v>345</v>
      </c>
      <c r="F467" s="59" t="s">
        <v>1180</v>
      </c>
      <c r="G467" s="59" t="s">
        <v>182</v>
      </c>
      <c r="H467" s="59" t="s">
        <v>379</v>
      </c>
      <c r="I467" s="59" t="s">
        <v>184</v>
      </c>
      <c r="J467" s="59" t="s">
        <v>347</v>
      </c>
    </row>
    <row r="468" spans="1:11" hidden="1" x14ac:dyDescent="0.25">
      <c r="A468" s="59" t="s">
        <v>215</v>
      </c>
      <c r="B468" s="60" t="s">
        <v>17</v>
      </c>
      <c r="C468" s="59" t="s">
        <v>353</v>
      </c>
      <c r="D468" s="59" t="s">
        <v>1154</v>
      </c>
      <c r="E468" s="59" t="s">
        <v>359</v>
      </c>
      <c r="F468" s="59" t="s">
        <v>1181</v>
      </c>
      <c r="G468" s="59" t="s">
        <v>180</v>
      </c>
      <c r="H468" s="59" t="s">
        <v>388</v>
      </c>
      <c r="I468" s="59" t="s">
        <v>183</v>
      </c>
      <c r="J468" s="59" t="s">
        <v>348</v>
      </c>
    </row>
    <row r="469" spans="1:11" hidden="1" x14ac:dyDescent="0.25">
      <c r="A469" s="59" t="s">
        <v>1149</v>
      </c>
      <c r="B469" s="60" t="s">
        <v>63</v>
      </c>
      <c r="C469" s="59" t="s">
        <v>353</v>
      </c>
      <c r="D469" s="59" t="s">
        <v>1154</v>
      </c>
      <c r="E469" s="59" t="s">
        <v>370</v>
      </c>
      <c r="F469" s="59" t="s">
        <v>1182</v>
      </c>
      <c r="G469" s="59" t="s">
        <v>182</v>
      </c>
      <c r="H469" s="59" t="s">
        <v>412</v>
      </c>
      <c r="I469" s="59" t="s">
        <v>183</v>
      </c>
      <c r="J469" s="59" t="s">
        <v>346</v>
      </c>
      <c r="K469" s="59" t="s">
        <v>347</v>
      </c>
    </row>
    <row r="470" spans="1:11" hidden="1" x14ac:dyDescent="0.25">
      <c r="A470" s="59" t="s">
        <v>226</v>
      </c>
      <c r="B470" s="60" t="s">
        <v>63</v>
      </c>
      <c r="C470" s="59" t="s">
        <v>353</v>
      </c>
      <c r="D470" s="59" t="s">
        <v>1154</v>
      </c>
      <c r="E470" s="59" t="s">
        <v>432</v>
      </c>
      <c r="F470" s="59" t="s">
        <v>1183</v>
      </c>
      <c r="G470" s="59" t="s">
        <v>180</v>
      </c>
      <c r="H470" s="59" t="s">
        <v>416</v>
      </c>
      <c r="I470" s="59" t="s">
        <v>181</v>
      </c>
      <c r="J470" s="59" t="s">
        <v>352</v>
      </c>
    </row>
    <row r="471" spans="1:11" hidden="1" x14ac:dyDescent="0.25">
      <c r="A471" s="59" t="s">
        <v>945</v>
      </c>
      <c r="B471" s="60" t="s">
        <v>12</v>
      </c>
      <c r="C471" s="59" t="s">
        <v>353</v>
      </c>
      <c r="D471" s="59" t="s">
        <v>1154</v>
      </c>
      <c r="E471" s="59" t="s">
        <v>392</v>
      </c>
      <c r="F471" s="59" t="s">
        <v>1184</v>
      </c>
      <c r="G471" s="59" t="s">
        <v>180</v>
      </c>
      <c r="H471" s="59" t="s">
        <v>448</v>
      </c>
      <c r="I471" s="59" t="s">
        <v>183</v>
      </c>
      <c r="J471" s="59" t="s">
        <v>343</v>
      </c>
    </row>
    <row r="472" spans="1:11" hidden="1" x14ac:dyDescent="0.25">
      <c r="A472" s="59" t="s">
        <v>72</v>
      </c>
      <c r="B472" s="60" t="s">
        <v>12</v>
      </c>
      <c r="C472" s="59" t="s">
        <v>353</v>
      </c>
      <c r="D472" s="59" t="s">
        <v>1154</v>
      </c>
      <c r="E472" s="59" t="s">
        <v>384</v>
      </c>
      <c r="F472" s="59" t="s">
        <v>1185</v>
      </c>
      <c r="G472" s="59" t="s">
        <v>180</v>
      </c>
      <c r="H472" s="59" t="s">
        <v>433</v>
      </c>
      <c r="I472" s="59" t="s">
        <v>185</v>
      </c>
      <c r="J472" s="59" t="s">
        <v>346</v>
      </c>
      <c r="K472" s="59" t="s">
        <v>352</v>
      </c>
    </row>
    <row r="473" spans="1:11" hidden="1" x14ac:dyDescent="0.25">
      <c r="A473" s="59" t="s">
        <v>113</v>
      </c>
      <c r="B473" s="60" t="s">
        <v>63</v>
      </c>
      <c r="C473" s="59" t="s">
        <v>353</v>
      </c>
      <c r="D473" s="59" t="s">
        <v>1154</v>
      </c>
      <c r="E473" s="59" t="s">
        <v>379</v>
      </c>
      <c r="F473" s="59" t="s">
        <v>1186</v>
      </c>
      <c r="G473" s="59" t="s">
        <v>182</v>
      </c>
      <c r="H473" s="59" t="s">
        <v>406</v>
      </c>
      <c r="I473" s="59" t="s">
        <v>183</v>
      </c>
      <c r="J473" s="59" t="s">
        <v>351</v>
      </c>
      <c r="K473" s="59" t="s">
        <v>343</v>
      </c>
    </row>
    <row r="474" spans="1:11" hidden="1" x14ac:dyDescent="0.25">
      <c r="A474" s="59" t="s">
        <v>2000</v>
      </c>
      <c r="B474" s="60" t="s">
        <v>12</v>
      </c>
      <c r="C474" s="59" t="s">
        <v>353</v>
      </c>
      <c r="D474" s="59" t="s">
        <v>1154</v>
      </c>
      <c r="E474" s="59" t="s">
        <v>395</v>
      </c>
      <c r="F474" s="59" t="s">
        <v>1187</v>
      </c>
      <c r="G474" s="59" t="s">
        <v>180</v>
      </c>
      <c r="H474" s="59" t="s">
        <v>364</v>
      </c>
      <c r="I474" s="59" t="s">
        <v>2031</v>
      </c>
      <c r="J474" s="59" t="s">
        <v>353</v>
      </c>
    </row>
    <row r="475" spans="1:11" hidden="1" x14ac:dyDescent="0.25">
      <c r="A475" s="59" t="s">
        <v>1104</v>
      </c>
      <c r="B475" s="60" t="s">
        <v>12</v>
      </c>
      <c r="C475" s="59" t="s">
        <v>353</v>
      </c>
      <c r="D475" s="59" t="s">
        <v>1154</v>
      </c>
      <c r="E475" s="59" t="s">
        <v>398</v>
      </c>
      <c r="F475" s="59" t="s">
        <v>1188</v>
      </c>
      <c r="G475" s="59" t="s">
        <v>180</v>
      </c>
      <c r="H475" s="59" t="s">
        <v>370</v>
      </c>
      <c r="I475" s="59" t="s">
        <v>2031</v>
      </c>
      <c r="J475" s="59" t="s">
        <v>348</v>
      </c>
    </row>
    <row r="476" spans="1:11" hidden="1" x14ac:dyDescent="0.25">
      <c r="A476" s="59" t="s">
        <v>925</v>
      </c>
      <c r="B476" s="60" t="s">
        <v>12</v>
      </c>
      <c r="C476" s="59" t="s">
        <v>353</v>
      </c>
      <c r="D476" s="59" t="s">
        <v>1154</v>
      </c>
      <c r="E476" s="59" t="s">
        <v>409</v>
      </c>
      <c r="F476" s="59" t="s">
        <v>1189</v>
      </c>
      <c r="G476" s="59" t="s">
        <v>182</v>
      </c>
      <c r="H476" s="59" t="s">
        <v>388</v>
      </c>
      <c r="I476" s="59" t="s">
        <v>183</v>
      </c>
      <c r="J476" s="59" t="s">
        <v>347</v>
      </c>
    </row>
    <row r="477" spans="1:11" hidden="1" x14ac:dyDescent="0.25">
      <c r="A477" s="59" t="s">
        <v>962</v>
      </c>
      <c r="B477" s="60" t="s">
        <v>63</v>
      </c>
      <c r="C477" s="59" t="s">
        <v>353</v>
      </c>
      <c r="D477" s="59" t="s">
        <v>1154</v>
      </c>
      <c r="E477" s="59" t="s">
        <v>394</v>
      </c>
      <c r="F477" s="59" t="s">
        <v>1190</v>
      </c>
      <c r="G477" s="59" t="s">
        <v>182</v>
      </c>
      <c r="H477" s="59" t="s">
        <v>392</v>
      </c>
      <c r="I477" s="59" t="s">
        <v>184</v>
      </c>
      <c r="J477" s="59" t="s">
        <v>360</v>
      </c>
    </row>
    <row r="478" spans="1:11" hidden="1" x14ac:dyDescent="0.25">
      <c r="A478" s="59" t="s">
        <v>239</v>
      </c>
      <c r="B478" s="60" t="s">
        <v>189</v>
      </c>
      <c r="C478" s="59" t="s">
        <v>353</v>
      </c>
      <c r="D478" s="59" t="s">
        <v>1154</v>
      </c>
      <c r="E478" s="59" t="s">
        <v>419</v>
      </c>
      <c r="F478" s="59" t="s">
        <v>1191</v>
      </c>
      <c r="G478" s="59" t="s">
        <v>180</v>
      </c>
      <c r="H478" s="59" t="s">
        <v>370</v>
      </c>
      <c r="I478" s="59" t="s">
        <v>2031</v>
      </c>
      <c r="J478" s="59" t="s">
        <v>343</v>
      </c>
    </row>
    <row r="479" spans="1:11" hidden="1" x14ac:dyDescent="0.25">
      <c r="A479" s="59" t="s">
        <v>1192</v>
      </c>
      <c r="B479" s="60" t="s">
        <v>12</v>
      </c>
      <c r="C479" s="59" t="s">
        <v>353</v>
      </c>
      <c r="D479" s="59" t="s">
        <v>1154</v>
      </c>
      <c r="E479" s="59" t="s">
        <v>400</v>
      </c>
      <c r="F479" s="59" t="s">
        <v>1193</v>
      </c>
      <c r="G479" s="59" t="s">
        <v>180</v>
      </c>
      <c r="H479" s="59" t="s">
        <v>419</v>
      </c>
      <c r="I479" s="59" t="s">
        <v>184</v>
      </c>
    </row>
    <row r="480" spans="1:11" hidden="1" x14ac:dyDescent="0.25">
      <c r="A480" s="59" t="s">
        <v>233</v>
      </c>
      <c r="B480" s="60" t="s">
        <v>17</v>
      </c>
      <c r="C480" s="59" t="s">
        <v>353</v>
      </c>
      <c r="D480" s="59" t="s">
        <v>1154</v>
      </c>
      <c r="E480" s="59" t="s">
        <v>402</v>
      </c>
      <c r="F480" s="59" t="s">
        <v>1194</v>
      </c>
      <c r="G480" s="59" t="s">
        <v>180</v>
      </c>
      <c r="H480" s="59" t="s">
        <v>409</v>
      </c>
      <c r="I480" s="59" t="s">
        <v>184</v>
      </c>
      <c r="J480" s="59" t="s">
        <v>353</v>
      </c>
    </row>
    <row r="481" spans="1:11" hidden="1" x14ac:dyDescent="0.25">
      <c r="A481" s="59" t="s">
        <v>2068</v>
      </c>
      <c r="B481" s="60" t="s">
        <v>190</v>
      </c>
      <c r="C481" s="59" t="s">
        <v>353</v>
      </c>
      <c r="D481" s="59" t="s">
        <v>1154</v>
      </c>
      <c r="E481" s="59" t="s">
        <v>607</v>
      </c>
      <c r="F481" s="59" t="s">
        <v>1195</v>
      </c>
      <c r="G481" s="59" t="s">
        <v>182</v>
      </c>
      <c r="H481" s="59" t="s">
        <v>432</v>
      </c>
      <c r="I481" s="59" t="s">
        <v>184</v>
      </c>
      <c r="J481" s="59" t="s">
        <v>352</v>
      </c>
    </row>
    <row r="482" spans="1:11" hidden="1" x14ac:dyDescent="0.25">
      <c r="A482" s="59" t="s">
        <v>234</v>
      </c>
      <c r="B482" s="60" t="s">
        <v>13</v>
      </c>
      <c r="C482" s="59" t="s">
        <v>353</v>
      </c>
      <c r="D482" s="59" t="s">
        <v>1154</v>
      </c>
      <c r="E482" s="59" t="s">
        <v>404</v>
      </c>
      <c r="F482" s="59" t="s">
        <v>1196</v>
      </c>
      <c r="G482" s="59" t="s">
        <v>180</v>
      </c>
      <c r="H482" s="59" t="s">
        <v>474</v>
      </c>
      <c r="I482" s="59" t="s">
        <v>185</v>
      </c>
      <c r="J482" s="59" t="s">
        <v>351</v>
      </c>
    </row>
    <row r="483" spans="1:11" hidden="1" x14ac:dyDescent="0.25">
      <c r="A483" s="59" t="s">
        <v>1137</v>
      </c>
      <c r="B483" s="60" t="s">
        <v>189</v>
      </c>
      <c r="C483" s="59" t="s">
        <v>353</v>
      </c>
      <c r="D483" s="59" t="s">
        <v>1154</v>
      </c>
      <c r="E483" s="59" t="s">
        <v>406</v>
      </c>
      <c r="F483" s="59" t="s">
        <v>1197</v>
      </c>
      <c r="G483" s="59" t="s">
        <v>182</v>
      </c>
      <c r="H483" s="59" t="s">
        <v>345</v>
      </c>
      <c r="I483" s="59" t="s">
        <v>2031</v>
      </c>
      <c r="J483" s="59" t="s">
        <v>351</v>
      </c>
    </row>
    <row r="484" spans="1:11" hidden="1" x14ac:dyDescent="0.25">
      <c r="A484" s="59" t="s">
        <v>1125</v>
      </c>
      <c r="B484" s="60" t="s">
        <v>190</v>
      </c>
      <c r="C484" s="59" t="s">
        <v>353</v>
      </c>
      <c r="D484" s="59" t="s">
        <v>1154</v>
      </c>
      <c r="E484" s="59" t="s">
        <v>373</v>
      </c>
      <c r="F484" s="59" t="s">
        <v>1198</v>
      </c>
      <c r="G484" s="59" t="s">
        <v>180</v>
      </c>
      <c r="H484" s="59" t="s">
        <v>384</v>
      </c>
      <c r="I484" s="59" t="s">
        <v>184</v>
      </c>
      <c r="J484" s="59" t="s">
        <v>348</v>
      </c>
    </row>
    <row r="485" spans="1:11" hidden="1" x14ac:dyDescent="0.25">
      <c r="A485" s="59" t="s">
        <v>1091</v>
      </c>
      <c r="B485" s="60" t="s">
        <v>63</v>
      </c>
      <c r="C485" s="59" t="s">
        <v>353</v>
      </c>
      <c r="D485" s="59" t="s">
        <v>1154</v>
      </c>
      <c r="E485" s="59" t="s">
        <v>388</v>
      </c>
      <c r="F485" s="59" t="s">
        <v>1199</v>
      </c>
      <c r="G485" s="59" t="s">
        <v>180</v>
      </c>
      <c r="H485" s="59" t="s">
        <v>404</v>
      </c>
      <c r="I485" s="59" t="s">
        <v>183</v>
      </c>
      <c r="J485" s="59" t="s">
        <v>341</v>
      </c>
    </row>
    <row r="486" spans="1:11" hidden="1" x14ac:dyDescent="0.25">
      <c r="A486" s="59" t="s">
        <v>1200</v>
      </c>
      <c r="B486" s="60" t="s">
        <v>63</v>
      </c>
      <c r="C486" s="59" t="s">
        <v>353</v>
      </c>
      <c r="D486" s="59" t="s">
        <v>1154</v>
      </c>
      <c r="E486" s="59" t="s">
        <v>410</v>
      </c>
      <c r="F486" s="59" t="s">
        <v>1199</v>
      </c>
      <c r="G486" s="59" t="s">
        <v>180</v>
      </c>
      <c r="H486" s="59" t="s">
        <v>373</v>
      </c>
      <c r="I486" s="59" t="s">
        <v>183</v>
      </c>
    </row>
    <row r="487" spans="1:11" hidden="1" x14ac:dyDescent="0.25">
      <c r="A487" s="59" t="s">
        <v>1085</v>
      </c>
      <c r="B487" s="60" t="s">
        <v>63</v>
      </c>
      <c r="C487" s="59" t="s">
        <v>353</v>
      </c>
      <c r="D487" s="59" t="s">
        <v>1154</v>
      </c>
      <c r="E487" s="59" t="s">
        <v>448</v>
      </c>
      <c r="F487" s="59" t="s">
        <v>1201</v>
      </c>
      <c r="G487" s="59" t="s">
        <v>182</v>
      </c>
      <c r="H487" s="59" t="s">
        <v>448</v>
      </c>
      <c r="I487" s="59" t="s">
        <v>183</v>
      </c>
      <c r="J487" s="59" t="s">
        <v>360</v>
      </c>
      <c r="K487" s="59" t="s">
        <v>341</v>
      </c>
    </row>
    <row r="488" spans="1:11" hidden="1" x14ac:dyDescent="0.25">
      <c r="A488" s="59" t="s">
        <v>967</v>
      </c>
      <c r="B488" s="60" t="s">
        <v>13</v>
      </c>
      <c r="C488" s="59" t="s">
        <v>353</v>
      </c>
      <c r="D488" s="59" t="s">
        <v>1154</v>
      </c>
      <c r="E488" s="59" t="s">
        <v>397</v>
      </c>
      <c r="F488" s="59" t="s">
        <v>1202</v>
      </c>
      <c r="G488" s="59" t="s">
        <v>180</v>
      </c>
      <c r="H488" s="59" t="s">
        <v>406</v>
      </c>
      <c r="I488" s="59" t="s">
        <v>183</v>
      </c>
    </row>
    <row r="489" spans="1:11" hidden="1" x14ac:dyDescent="0.25">
      <c r="A489" s="59" t="s">
        <v>1099</v>
      </c>
      <c r="B489" s="60" t="s">
        <v>17</v>
      </c>
      <c r="C489" s="59" t="s">
        <v>353</v>
      </c>
      <c r="D489" s="59" t="s">
        <v>1154</v>
      </c>
      <c r="E489" s="59" t="s">
        <v>412</v>
      </c>
      <c r="F489" s="59" t="s">
        <v>1203</v>
      </c>
      <c r="G489" s="59" t="s">
        <v>182</v>
      </c>
      <c r="H489" s="59" t="s">
        <v>406</v>
      </c>
      <c r="I489" s="59" t="s">
        <v>183</v>
      </c>
      <c r="J489" s="59" t="s">
        <v>352</v>
      </c>
    </row>
    <row r="490" spans="1:11" hidden="1" x14ac:dyDescent="0.25">
      <c r="A490" s="59" t="s">
        <v>1132</v>
      </c>
      <c r="B490" s="60" t="s">
        <v>190</v>
      </c>
      <c r="C490" s="59" t="s">
        <v>353</v>
      </c>
      <c r="D490" s="59" t="s">
        <v>1154</v>
      </c>
      <c r="E490" s="59" t="s">
        <v>527</v>
      </c>
      <c r="F490" s="59" t="s">
        <v>1204</v>
      </c>
      <c r="G490" s="59" t="s">
        <v>182</v>
      </c>
      <c r="H490" s="59" t="s">
        <v>607</v>
      </c>
      <c r="I490" s="59" t="s">
        <v>183</v>
      </c>
      <c r="J490" s="59" t="s">
        <v>342</v>
      </c>
    </row>
    <row r="491" spans="1:11" hidden="1" x14ac:dyDescent="0.25">
      <c r="A491" s="59" t="s">
        <v>1107</v>
      </c>
      <c r="B491" s="60" t="s">
        <v>12</v>
      </c>
      <c r="C491" s="59" t="s">
        <v>353</v>
      </c>
      <c r="D491" s="59" t="s">
        <v>1154</v>
      </c>
      <c r="E491" s="59" t="s">
        <v>357</v>
      </c>
      <c r="F491" s="59" t="s">
        <v>1205</v>
      </c>
      <c r="G491" s="59" t="s">
        <v>180</v>
      </c>
      <c r="H491" s="59" t="s">
        <v>437</v>
      </c>
      <c r="I491" s="59" t="s">
        <v>181</v>
      </c>
      <c r="J491" s="59" t="s">
        <v>342</v>
      </c>
    </row>
    <row r="492" spans="1:11" hidden="1" x14ac:dyDescent="0.25">
      <c r="A492" s="59" t="s">
        <v>94</v>
      </c>
      <c r="B492" s="60" t="s">
        <v>12</v>
      </c>
      <c r="C492" s="59" t="s">
        <v>353</v>
      </c>
      <c r="D492" s="59" t="s">
        <v>1154</v>
      </c>
      <c r="E492" s="59" t="s">
        <v>414</v>
      </c>
      <c r="F492" s="59" t="s">
        <v>1206</v>
      </c>
      <c r="G492" s="59" t="s">
        <v>180</v>
      </c>
      <c r="H492" s="59" t="s">
        <v>424</v>
      </c>
      <c r="I492" s="59" t="s">
        <v>181</v>
      </c>
      <c r="J492" s="59" t="s">
        <v>353</v>
      </c>
    </row>
    <row r="493" spans="1:11" hidden="1" x14ac:dyDescent="0.25">
      <c r="A493" s="59" t="s">
        <v>136</v>
      </c>
      <c r="B493" s="60" t="s">
        <v>17</v>
      </c>
      <c r="C493" s="59" t="s">
        <v>353</v>
      </c>
      <c r="D493" s="59" t="s">
        <v>1154</v>
      </c>
      <c r="E493" s="59" t="s">
        <v>416</v>
      </c>
      <c r="F493" s="59" t="s">
        <v>1207</v>
      </c>
      <c r="G493" s="59" t="s">
        <v>182</v>
      </c>
      <c r="H493" s="59" t="s">
        <v>397</v>
      </c>
      <c r="I493" s="59" t="s">
        <v>183</v>
      </c>
      <c r="J493" s="59" t="s">
        <v>353</v>
      </c>
    </row>
    <row r="494" spans="1:11" hidden="1" x14ac:dyDescent="0.25">
      <c r="A494" s="59" t="s">
        <v>1097</v>
      </c>
      <c r="B494" s="60" t="s">
        <v>17</v>
      </c>
      <c r="C494" s="59" t="s">
        <v>353</v>
      </c>
      <c r="D494" s="59" t="s">
        <v>1154</v>
      </c>
      <c r="E494" s="59" t="s">
        <v>386</v>
      </c>
      <c r="F494" s="59" t="s">
        <v>1208</v>
      </c>
      <c r="G494" s="59" t="s">
        <v>182</v>
      </c>
      <c r="H494" s="59" t="s">
        <v>359</v>
      </c>
      <c r="I494" s="59" t="s">
        <v>2031</v>
      </c>
      <c r="J494" s="59" t="s">
        <v>347</v>
      </c>
    </row>
    <row r="495" spans="1:11" hidden="1" x14ac:dyDescent="0.25">
      <c r="A495" s="59" t="s">
        <v>1108</v>
      </c>
      <c r="B495" s="60" t="s">
        <v>12</v>
      </c>
      <c r="C495" s="59" t="s">
        <v>353</v>
      </c>
      <c r="D495" s="59" t="s">
        <v>1154</v>
      </c>
      <c r="E495" s="59" t="s">
        <v>420</v>
      </c>
      <c r="F495" s="59" t="s">
        <v>1209</v>
      </c>
      <c r="G495" s="59" t="s">
        <v>180</v>
      </c>
      <c r="H495" s="59" t="s">
        <v>386</v>
      </c>
      <c r="I495" s="59" t="s">
        <v>181</v>
      </c>
      <c r="J495" s="59" t="s">
        <v>348</v>
      </c>
    </row>
    <row r="496" spans="1:11" hidden="1" x14ac:dyDescent="0.25">
      <c r="A496" s="59" t="s">
        <v>89</v>
      </c>
      <c r="B496" s="60" t="s">
        <v>12</v>
      </c>
      <c r="C496" s="59" t="s">
        <v>353</v>
      </c>
      <c r="D496" s="59" t="s">
        <v>1154</v>
      </c>
      <c r="E496" s="59" t="s">
        <v>437</v>
      </c>
      <c r="F496" s="59" t="s">
        <v>1210</v>
      </c>
      <c r="G496" s="59" t="s">
        <v>182</v>
      </c>
      <c r="H496" s="59" t="s">
        <v>414</v>
      </c>
      <c r="I496" s="59" t="s">
        <v>181</v>
      </c>
      <c r="J496" s="59" t="s">
        <v>346</v>
      </c>
      <c r="K496" s="59" t="s">
        <v>353</v>
      </c>
    </row>
    <row r="497" spans="1:11" hidden="1" x14ac:dyDescent="0.25">
      <c r="A497" s="59" t="s">
        <v>197</v>
      </c>
      <c r="B497" s="60" t="s">
        <v>12</v>
      </c>
      <c r="C497" s="59" t="s">
        <v>353</v>
      </c>
      <c r="D497" s="59" t="s">
        <v>1154</v>
      </c>
      <c r="E497" s="59" t="s">
        <v>422</v>
      </c>
      <c r="F497" s="59" t="s">
        <v>1211</v>
      </c>
      <c r="G497" s="59" t="s">
        <v>182</v>
      </c>
      <c r="H497" s="59" t="s">
        <v>420</v>
      </c>
      <c r="I497" s="59" t="s">
        <v>181</v>
      </c>
      <c r="J497" s="59" t="s">
        <v>351</v>
      </c>
      <c r="K497" s="59" t="s">
        <v>342</v>
      </c>
    </row>
    <row r="498" spans="1:11" hidden="1" x14ac:dyDescent="0.25">
      <c r="A498" s="59" t="s">
        <v>244</v>
      </c>
      <c r="B498" s="60" t="s">
        <v>12</v>
      </c>
      <c r="C498" s="59" t="s">
        <v>353</v>
      </c>
      <c r="D498" s="59" t="s">
        <v>1154</v>
      </c>
      <c r="E498" s="59" t="s">
        <v>424</v>
      </c>
      <c r="F498" s="59" t="s">
        <v>1212</v>
      </c>
      <c r="G498" s="59" t="s">
        <v>180</v>
      </c>
      <c r="H498" s="59" t="s">
        <v>607</v>
      </c>
      <c r="I498" s="59" t="s">
        <v>183</v>
      </c>
    </row>
    <row r="499" spans="1:11" hidden="1" x14ac:dyDescent="0.25">
      <c r="A499" s="59" t="s">
        <v>1131</v>
      </c>
      <c r="B499" s="60" t="s">
        <v>190</v>
      </c>
      <c r="C499" s="59" t="s">
        <v>353</v>
      </c>
      <c r="D499" s="59" t="s">
        <v>1154</v>
      </c>
      <c r="E499" s="59" t="s">
        <v>426</v>
      </c>
      <c r="F499" s="59" t="s">
        <v>1213</v>
      </c>
      <c r="G499" s="59" t="s">
        <v>182</v>
      </c>
      <c r="H499" s="59" t="s">
        <v>392</v>
      </c>
      <c r="I499" s="59" t="s">
        <v>184</v>
      </c>
      <c r="J499" s="59" t="s">
        <v>342</v>
      </c>
    </row>
    <row r="500" spans="1:11" hidden="1" x14ac:dyDescent="0.25">
      <c r="A500" s="59" t="s">
        <v>1126</v>
      </c>
      <c r="B500" s="60" t="s">
        <v>190</v>
      </c>
      <c r="C500" s="59" t="s">
        <v>353</v>
      </c>
      <c r="D500" s="59" t="s">
        <v>1154</v>
      </c>
      <c r="E500" s="59" t="s">
        <v>455</v>
      </c>
      <c r="F500" s="59" t="s">
        <v>1214</v>
      </c>
      <c r="G500" s="59" t="s">
        <v>180</v>
      </c>
      <c r="H500" s="59" t="s">
        <v>384</v>
      </c>
      <c r="I500" s="59" t="s">
        <v>184</v>
      </c>
      <c r="J500" s="59" t="s">
        <v>343</v>
      </c>
    </row>
    <row r="501" spans="1:11" hidden="1" x14ac:dyDescent="0.25">
      <c r="A501" s="59" t="s">
        <v>1117</v>
      </c>
      <c r="B501" s="60" t="s">
        <v>13</v>
      </c>
      <c r="C501" s="59" t="s">
        <v>353</v>
      </c>
      <c r="D501" s="59" t="s">
        <v>1154</v>
      </c>
      <c r="E501" s="59" t="s">
        <v>540</v>
      </c>
      <c r="F501" s="59" t="s">
        <v>1215</v>
      </c>
      <c r="G501" s="59" t="s">
        <v>182</v>
      </c>
      <c r="H501" s="59" t="s">
        <v>377</v>
      </c>
      <c r="I501" s="59" t="s">
        <v>2031</v>
      </c>
      <c r="J501" s="59" t="s">
        <v>360</v>
      </c>
    </row>
    <row r="502" spans="1:11" hidden="1" x14ac:dyDescent="0.25">
      <c r="A502" s="59" t="s">
        <v>1113</v>
      </c>
      <c r="B502" s="60" t="s">
        <v>12</v>
      </c>
      <c r="C502" s="59" t="s">
        <v>353</v>
      </c>
      <c r="D502" s="59" t="s">
        <v>1154</v>
      </c>
      <c r="E502" s="59" t="s">
        <v>474</v>
      </c>
      <c r="F502" s="59" t="s">
        <v>1216</v>
      </c>
      <c r="G502" s="59" t="s">
        <v>182</v>
      </c>
      <c r="H502" s="59" t="s">
        <v>607</v>
      </c>
      <c r="I502" s="59" t="s">
        <v>183</v>
      </c>
      <c r="J502" s="59" t="s">
        <v>348</v>
      </c>
    </row>
    <row r="503" spans="1:11" hidden="1" x14ac:dyDescent="0.25">
      <c r="A503" s="59" t="s">
        <v>251</v>
      </c>
      <c r="B503" s="60" t="s">
        <v>17</v>
      </c>
      <c r="C503" s="59" t="s">
        <v>353</v>
      </c>
      <c r="D503" s="59" t="s">
        <v>1154</v>
      </c>
      <c r="E503" s="59" t="s">
        <v>428</v>
      </c>
      <c r="F503" s="59" t="s">
        <v>1217</v>
      </c>
      <c r="G503" s="59" t="s">
        <v>180</v>
      </c>
      <c r="H503" s="59" t="s">
        <v>437</v>
      </c>
      <c r="I503" s="59" t="s">
        <v>181</v>
      </c>
      <c r="J503" s="59" t="s">
        <v>343</v>
      </c>
    </row>
    <row r="504" spans="1:11" hidden="1" x14ac:dyDescent="0.25">
      <c r="A504" s="59" t="s">
        <v>193</v>
      </c>
      <c r="B504" s="60" t="s">
        <v>13</v>
      </c>
      <c r="C504" s="59" t="s">
        <v>353</v>
      </c>
      <c r="D504" s="59" t="s">
        <v>1154</v>
      </c>
      <c r="E504" s="59" t="s">
        <v>430</v>
      </c>
      <c r="F504" s="59" t="s">
        <v>1218</v>
      </c>
      <c r="G504" s="59" t="s">
        <v>182</v>
      </c>
      <c r="H504" s="59" t="s">
        <v>437</v>
      </c>
      <c r="I504" s="59" t="s">
        <v>181</v>
      </c>
      <c r="J504" s="59" t="s">
        <v>347</v>
      </c>
    </row>
    <row r="505" spans="1:11" hidden="1" x14ac:dyDescent="0.25">
      <c r="A505" s="59" t="s">
        <v>1219</v>
      </c>
      <c r="B505" s="60" t="s">
        <v>17</v>
      </c>
      <c r="C505" s="59" t="s">
        <v>353</v>
      </c>
      <c r="D505" s="59" t="s">
        <v>1154</v>
      </c>
      <c r="E505" s="59" t="s">
        <v>433</v>
      </c>
      <c r="F505" s="59" t="s">
        <v>1220</v>
      </c>
      <c r="G505" s="59" t="s">
        <v>180</v>
      </c>
      <c r="H505" s="59" t="s">
        <v>388</v>
      </c>
      <c r="I505" s="59" t="s">
        <v>183</v>
      </c>
    </row>
    <row r="506" spans="1:11" hidden="1" x14ac:dyDescent="0.25">
      <c r="A506" s="59" t="s">
        <v>250</v>
      </c>
      <c r="B506" s="60" t="s">
        <v>17</v>
      </c>
      <c r="C506" s="59" t="s">
        <v>353</v>
      </c>
      <c r="D506" s="59" t="s">
        <v>1154</v>
      </c>
      <c r="E506" s="59" t="s">
        <v>659</v>
      </c>
      <c r="F506" s="59" t="s">
        <v>1221</v>
      </c>
      <c r="G506" s="59" t="s">
        <v>182</v>
      </c>
      <c r="H506" s="59" t="s">
        <v>402</v>
      </c>
      <c r="I506" s="59" t="s">
        <v>183</v>
      </c>
      <c r="J506" s="59" t="s">
        <v>343</v>
      </c>
    </row>
    <row r="507" spans="1:11" hidden="1" x14ac:dyDescent="0.25">
      <c r="A507" s="59" t="s">
        <v>122</v>
      </c>
      <c r="B507" s="60" t="s">
        <v>12</v>
      </c>
      <c r="C507" s="59" t="s">
        <v>353</v>
      </c>
      <c r="D507" s="59" t="s">
        <v>1154</v>
      </c>
      <c r="E507" s="59" t="s">
        <v>435</v>
      </c>
      <c r="F507" s="59" t="s">
        <v>1222</v>
      </c>
      <c r="G507" s="59" t="s">
        <v>182</v>
      </c>
      <c r="H507" s="59" t="s">
        <v>404</v>
      </c>
      <c r="I507" s="59" t="s">
        <v>183</v>
      </c>
      <c r="J507" s="59" t="s">
        <v>341</v>
      </c>
    </row>
    <row r="508" spans="1:11" hidden="1" x14ac:dyDescent="0.25">
      <c r="A508" s="59" t="s">
        <v>248</v>
      </c>
      <c r="B508" s="60" t="s">
        <v>17</v>
      </c>
      <c r="C508" s="59" t="s">
        <v>353</v>
      </c>
      <c r="D508" s="59" t="s">
        <v>1154</v>
      </c>
      <c r="E508" s="59" t="s">
        <v>438</v>
      </c>
      <c r="F508" s="59" t="s">
        <v>1223</v>
      </c>
      <c r="G508" s="59" t="s">
        <v>182</v>
      </c>
      <c r="H508" s="59" t="s">
        <v>412</v>
      </c>
      <c r="I508" s="59" t="s">
        <v>183</v>
      </c>
    </row>
    <row r="509" spans="1:11" hidden="1" x14ac:dyDescent="0.25">
      <c r="A509" s="59" t="s">
        <v>255</v>
      </c>
      <c r="B509" s="60" t="s">
        <v>12</v>
      </c>
      <c r="C509" s="59" t="s">
        <v>353</v>
      </c>
      <c r="D509" s="59" t="s">
        <v>1154</v>
      </c>
      <c r="E509" s="59" t="s">
        <v>440</v>
      </c>
      <c r="F509" s="59" t="s">
        <v>1224</v>
      </c>
      <c r="G509" s="59" t="s">
        <v>180</v>
      </c>
      <c r="H509" s="59" t="s">
        <v>402</v>
      </c>
      <c r="I509" s="59" t="s">
        <v>183</v>
      </c>
    </row>
    <row r="510" spans="1:11" hidden="1" x14ac:dyDescent="0.25">
      <c r="A510" s="59" t="s">
        <v>984</v>
      </c>
      <c r="B510" s="60" t="s">
        <v>13</v>
      </c>
      <c r="C510" s="59" t="s">
        <v>353</v>
      </c>
      <c r="D510" s="59" t="s">
        <v>1154</v>
      </c>
      <c r="E510" s="59" t="s">
        <v>442</v>
      </c>
      <c r="F510" s="59" t="s">
        <v>1225</v>
      </c>
      <c r="G510" s="59" t="s">
        <v>182</v>
      </c>
      <c r="H510" s="59" t="s">
        <v>406</v>
      </c>
      <c r="I510" s="59" t="s">
        <v>183</v>
      </c>
    </row>
    <row r="511" spans="1:11" hidden="1" x14ac:dyDescent="0.25">
      <c r="A511" s="59" t="s">
        <v>258</v>
      </c>
      <c r="B511" s="60" t="s">
        <v>17</v>
      </c>
      <c r="C511" s="59" t="s">
        <v>353</v>
      </c>
      <c r="D511" s="59" t="s">
        <v>1154</v>
      </c>
      <c r="E511" s="59" t="s">
        <v>738</v>
      </c>
      <c r="F511" s="59" t="s">
        <v>1226</v>
      </c>
      <c r="G511" s="59" t="s">
        <v>180</v>
      </c>
      <c r="H511" s="59" t="s">
        <v>426</v>
      </c>
      <c r="I511" s="59" t="s">
        <v>181</v>
      </c>
    </row>
    <row r="512" spans="1:11" hidden="1" x14ac:dyDescent="0.25">
      <c r="A512" s="59" t="s">
        <v>1098</v>
      </c>
      <c r="B512" s="60" t="s">
        <v>17</v>
      </c>
      <c r="C512" s="59" t="s">
        <v>353</v>
      </c>
      <c r="D512" s="59" t="s">
        <v>1154</v>
      </c>
      <c r="E512" s="59" t="s">
        <v>444</v>
      </c>
      <c r="F512" s="59" t="s">
        <v>1227</v>
      </c>
      <c r="G512" s="59" t="s">
        <v>182</v>
      </c>
      <c r="H512" s="59" t="s">
        <v>380</v>
      </c>
      <c r="I512" s="59" t="s">
        <v>2031</v>
      </c>
      <c r="J512" s="59" t="s">
        <v>352</v>
      </c>
    </row>
    <row r="513" spans="1:10" hidden="1" x14ac:dyDescent="0.25">
      <c r="A513" s="59" t="s">
        <v>990</v>
      </c>
      <c r="B513" s="60" t="s">
        <v>17</v>
      </c>
      <c r="C513" s="59" t="s">
        <v>353</v>
      </c>
      <c r="D513" s="59" t="s">
        <v>1154</v>
      </c>
      <c r="E513" s="59" t="s">
        <v>446</v>
      </c>
      <c r="F513" s="59" t="s">
        <v>1228</v>
      </c>
      <c r="G513" s="59" t="s">
        <v>180</v>
      </c>
      <c r="H513" s="59" t="s">
        <v>540</v>
      </c>
      <c r="I513" s="59" t="s">
        <v>185</v>
      </c>
      <c r="J513" s="59" t="s">
        <v>347</v>
      </c>
    </row>
    <row r="514" spans="1:10" hidden="1" x14ac:dyDescent="0.25">
      <c r="A514" s="59" t="s">
        <v>1229</v>
      </c>
      <c r="B514" s="60" t="s">
        <v>190</v>
      </c>
      <c r="C514" s="59" t="s">
        <v>353</v>
      </c>
      <c r="D514" s="59" t="s">
        <v>1154</v>
      </c>
      <c r="E514" s="59" t="s">
        <v>449</v>
      </c>
      <c r="F514" s="59" t="s">
        <v>1230</v>
      </c>
      <c r="G514" s="59" t="s">
        <v>180</v>
      </c>
      <c r="H514" s="59" t="s">
        <v>419</v>
      </c>
      <c r="I514" s="59" t="s">
        <v>184</v>
      </c>
    </row>
    <row r="515" spans="1:10" hidden="1" x14ac:dyDescent="0.25">
      <c r="A515" s="59" t="s">
        <v>1231</v>
      </c>
      <c r="B515" s="60" t="s">
        <v>190</v>
      </c>
      <c r="C515" s="59" t="s">
        <v>353</v>
      </c>
      <c r="D515" s="59" t="s">
        <v>1154</v>
      </c>
      <c r="E515" s="59" t="s">
        <v>899</v>
      </c>
      <c r="F515" s="59" t="s">
        <v>1232</v>
      </c>
      <c r="G515" s="59" t="s">
        <v>180</v>
      </c>
      <c r="H515" s="59" t="s">
        <v>392</v>
      </c>
      <c r="I515" s="59" t="s">
        <v>184</v>
      </c>
    </row>
    <row r="516" spans="1:10" hidden="1" x14ac:dyDescent="0.25">
      <c r="A516" s="59" t="s">
        <v>253</v>
      </c>
      <c r="B516" s="60" t="s">
        <v>17</v>
      </c>
      <c r="C516" s="59" t="s">
        <v>353</v>
      </c>
      <c r="D516" s="59" t="s">
        <v>1154</v>
      </c>
      <c r="E516" s="59" t="s">
        <v>1233</v>
      </c>
      <c r="F516" s="59" t="s">
        <v>1234</v>
      </c>
      <c r="G516" s="59" t="s">
        <v>182</v>
      </c>
      <c r="H516" s="59" t="s">
        <v>409</v>
      </c>
      <c r="I516" s="59" t="s">
        <v>184</v>
      </c>
      <c r="J516" s="59" t="s">
        <v>353</v>
      </c>
    </row>
    <row r="517" spans="1:10" hidden="1" x14ac:dyDescent="0.25">
      <c r="A517" s="59" t="s">
        <v>2069</v>
      </c>
      <c r="B517" s="60" t="s">
        <v>12</v>
      </c>
      <c r="C517" s="59" t="s">
        <v>353</v>
      </c>
      <c r="D517" s="59" t="s">
        <v>1154</v>
      </c>
      <c r="E517" s="59" t="s">
        <v>630</v>
      </c>
      <c r="F517" s="59" t="s">
        <v>1235</v>
      </c>
      <c r="G517" s="59" t="s">
        <v>180</v>
      </c>
      <c r="H517" s="59" t="s">
        <v>414</v>
      </c>
      <c r="I517" s="59" t="s">
        <v>181</v>
      </c>
    </row>
    <row r="518" spans="1:10" hidden="1" x14ac:dyDescent="0.25">
      <c r="A518" s="59" t="s">
        <v>1236</v>
      </c>
      <c r="B518" s="60" t="s">
        <v>13</v>
      </c>
      <c r="C518" s="59" t="s">
        <v>353</v>
      </c>
      <c r="D518" s="59" t="s">
        <v>1154</v>
      </c>
      <c r="E518" s="59" t="s">
        <v>451</v>
      </c>
      <c r="F518" s="59" t="s">
        <v>1237</v>
      </c>
      <c r="G518" s="59" t="s">
        <v>182</v>
      </c>
      <c r="H518" s="59" t="s">
        <v>412</v>
      </c>
      <c r="I518" s="59" t="s">
        <v>183</v>
      </c>
    </row>
    <row r="519" spans="1:10" hidden="1" x14ac:dyDescent="0.25">
      <c r="A519" s="59" t="s">
        <v>1238</v>
      </c>
      <c r="B519" s="60" t="s">
        <v>190</v>
      </c>
      <c r="C519" s="59" t="s">
        <v>353</v>
      </c>
      <c r="D519" s="59" t="s">
        <v>1154</v>
      </c>
      <c r="E519" s="59" t="s">
        <v>780</v>
      </c>
      <c r="F519" s="59" t="s">
        <v>1239</v>
      </c>
      <c r="G519" s="59" t="s">
        <v>182</v>
      </c>
      <c r="H519" s="59" t="s">
        <v>410</v>
      </c>
      <c r="I519" s="59" t="s">
        <v>183</v>
      </c>
    </row>
    <row r="520" spans="1:10" hidden="1" x14ac:dyDescent="0.25">
      <c r="A520" s="59" t="s">
        <v>1006</v>
      </c>
      <c r="B520" s="60" t="s">
        <v>63</v>
      </c>
      <c r="C520" s="59" t="s">
        <v>353</v>
      </c>
      <c r="D520" s="59" t="s">
        <v>1154</v>
      </c>
      <c r="E520" s="59" t="s">
        <v>1000</v>
      </c>
      <c r="F520" s="59" t="s">
        <v>1240</v>
      </c>
      <c r="G520" s="59" t="s">
        <v>182</v>
      </c>
      <c r="H520" s="59" t="s">
        <v>386</v>
      </c>
      <c r="I520" s="59" t="s">
        <v>181</v>
      </c>
      <c r="J520" s="59" t="s">
        <v>360</v>
      </c>
    </row>
    <row r="521" spans="1:10" hidden="1" x14ac:dyDescent="0.25">
      <c r="A521" s="59" t="s">
        <v>1127</v>
      </c>
      <c r="B521" s="60" t="s">
        <v>190</v>
      </c>
      <c r="C521" s="59" t="s">
        <v>353</v>
      </c>
      <c r="D521" s="59" t="s">
        <v>1154</v>
      </c>
      <c r="E521" s="59" t="s">
        <v>453</v>
      </c>
      <c r="F521" s="59" t="s">
        <v>1241</v>
      </c>
      <c r="G521" s="59" t="s">
        <v>182</v>
      </c>
      <c r="H521" s="59" t="s">
        <v>345</v>
      </c>
      <c r="I521" s="59" t="s">
        <v>2031</v>
      </c>
      <c r="J521" s="59" t="s">
        <v>342</v>
      </c>
    </row>
    <row r="522" spans="1:10" hidden="1" x14ac:dyDescent="0.25">
      <c r="A522" s="59" t="s">
        <v>1120</v>
      </c>
      <c r="B522" s="60" t="s">
        <v>13</v>
      </c>
      <c r="C522" s="59" t="s">
        <v>353</v>
      </c>
      <c r="D522" s="59" t="s">
        <v>1154</v>
      </c>
      <c r="E522" s="59" t="s">
        <v>456</v>
      </c>
      <c r="F522" s="59" t="s">
        <v>1242</v>
      </c>
      <c r="G522" s="59" t="s">
        <v>182</v>
      </c>
      <c r="H522" s="59" t="s">
        <v>527</v>
      </c>
      <c r="I522" s="59" t="s">
        <v>181</v>
      </c>
      <c r="J522" s="59" t="s">
        <v>352</v>
      </c>
    </row>
    <row r="523" spans="1:10" hidden="1" x14ac:dyDescent="0.25">
      <c r="A523" s="59" t="s">
        <v>254</v>
      </c>
      <c r="B523" s="60" t="s">
        <v>12</v>
      </c>
      <c r="C523" s="59" t="s">
        <v>353</v>
      </c>
      <c r="D523" s="59" t="s">
        <v>1154</v>
      </c>
      <c r="E523" s="59" t="s">
        <v>458</v>
      </c>
      <c r="F523" s="59" t="s">
        <v>1243</v>
      </c>
      <c r="G523" s="59" t="s">
        <v>182</v>
      </c>
      <c r="H523" s="59" t="s">
        <v>409</v>
      </c>
      <c r="I523" s="59" t="s">
        <v>184</v>
      </c>
    </row>
    <row r="524" spans="1:10" hidden="1" x14ac:dyDescent="0.25">
      <c r="A524" s="59" t="s">
        <v>1114</v>
      </c>
      <c r="B524" s="60" t="s">
        <v>12</v>
      </c>
      <c r="C524" s="59" t="s">
        <v>353</v>
      </c>
      <c r="D524" s="59" t="s">
        <v>1154</v>
      </c>
      <c r="E524" s="59" t="s">
        <v>744</v>
      </c>
      <c r="F524" s="59" t="s">
        <v>1244</v>
      </c>
      <c r="G524" s="59" t="s">
        <v>182</v>
      </c>
      <c r="H524" s="59" t="s">
        <v>420</v>
      </c>
      <c r="I524" s="59" t="s">
        <v>181</v>
      </c>
      <c r="J524" s="59" t="s">
        <v>342</v>
      </c>
    </row>
    <row r="525" spans="1:10" hidden="1" x14ac:dyDescent="0.25">
      <c r="A525" s="59" t="s">
        <v>1095</v>
      </c>
      <c r="B525" s="60" t="s">
        <v>17</v>
      </c>
      <c r="C525" s="59" t="s">
        <v>353</v>
      </c>
      <c r="D525" s="59" t="s">
        <v>1154</v>
      </c>
      <c r="E525" s="59" t="s">
        <v>745</v>
      </c>
      <c r="F525" s="59" t="s">
        <v>1245</v>
      </c>
      <c r="G525" s="59" t="s">
        <v>180</v>
      </c>
      <c r="H525" s="59" t="s">
        <v>540</v>
      </c>
      <c r="I525" s="59" t="s">
        <v>185</v>
      </c>
      <c r="J525" s="59" t="s">
        <v>360</v>
      </c>
    </row>
    <row r="526" spans="1:10" hidden="1" x14ac:dyDescent="0.25">
      <c r="A526" s="59" t="s">
        <v>91</v>
      </c>
      <c r="B526" s="60" t="s">
        <v>12</v>
      </c>
      <c r="C526" s="59" t="s">
        <v>353</v>
      </c>
      <c r="D526" s="59" t="s">
        <v>1154</v>
      </c>
      <c r="E526" s="59" t="s">
        <v>747</v>
      </c>
      <c r="F526" s="59" t="s">
        <v>1246</v>
      </c>
      <c r="G526" s="59" t="s">
        <v>182</v>
      </c>
      <c r="H526" s="59" t="s">
        <v>382</v>
      </c>
      <c r="I526" s="59" t="s">
        <v>2031</v>
      </c>
      <c r="J526" s="59" t="s">
        <v>353</v>
      </c>
    </row>
    <row r="527" spans="1:10" hidden="1" x14ac:dyDescent="0.25">
      <c r="A527" s="59" t="s">
        <v>1144</v>
      </c>
      <c r="B527" s="60" t="s">
        <v>63</v>
      </c>
      <c r="C527" s="59" t="s">
        <v>353</v>
      </c>
      <c r="D527" s="59" t="s">
        <v>1154</v>
      </c>
      <c r="E527" s="59" t="s">
        <v>460</v>
      </c>
      <c r="F527" s="59" t="s">
        <v>1247</v>
      </c>
      <c r="G527" s="59" t="s">
        <v>180</v>
      </c>
      <c r="H527" s="59" t="s">
        <v>540</v>
      </c>
      <c r="I527" s="59" t="s">
        <v>185</v>
      </c>
      <c r="J527" s="59" t="s">
        <v>352</v>
      </c>
    </row>
    <row r="528" spans="1:10" hidden="1" x14ac:dyDescent="0.25">
      <c r="A528" s="59" t="s">
        <v>259</v>
      </c>
      <c r="B528" s="60" t="s">
        <v>12</v>
      </c>
      <c r="C528" s="59" t="s">
        <v>353</v>
      </c>
      <c r="D528" s="59" t="s">
        <v>1154</v>
      </c>
      <c r="E528" s="59" t="s">
        <v>749</v>
      </c>
      <c r="F528" s="59" t="s">
        <v>1248</v>
      </c>
      <c r="G528" s="59" t="s">
        <v>180</v>
      </c>
      <c r="H528" s="59" t="s">
        <v>414</v>
      </c>
      <c r="I528" s="59" t="s">
        <v>181</v>
      </c>
    </row>
    <row r="529" spans="1:11" hidden="1" x14ac:dyDescent="0.25">
      <c r="A529" s="59" t="s">
        <v>1249</v>
      </c>
      <c r="B529" s="60" t="s">
        <v>17</v>
      </c>
      <c r="C529" s="59" t="s">
        <v>353</v>
      </c>
      <c r="D529" s="59" t="s">
        <v>1154</v>
      </c>
      <c r="E529" s="59" t="s">
        <v>462</v>
      </c>
      <c r="F529" s="59" t="s">
        <v>1250</v>
      </c>
      <c r="G529" s="59" t="s">
        <v>182</v>
      </c>
      <c r="H529" s="59" t="s">
        <v>448</v>
      </c>
      <c r="I529" s="59" t="s">
        <v>183</v>
      </c>
    </row>
    <row r="530" spans="1:11" hidden="1" x14ac:dyDescent="0.25">
      <c r="A530" s="59" t="s">
        <v>1003</v>
      </c>
      <c r="B530" s="60" t="s">
        <v>13</v>
      </c>
      <c r="C530" s="59" t="s">
        <v>353</v>
      </c>
      <c r="D530" s="59" t="s">
        <v>1154</v>
      </c>
      <c r="E530" s="59" t="s">
        <v>752</v>
      </c>
      <c r="F530" s="59" t="s">
        <v>1251</v>
      </c>
      <c r="G530" s="59" t="s">
        <v>182</v>
      </c>
      <c r="H530" s="59" t="s">
        <v>448</v>
      </c>
      <c r="I530" s="59" t="s">
        <v>183</v>
      </c>
    </row>
    <row r="531" spans="1:11" hidden="1" x14ac:dyDescent="0.25">
      <c r="A531" s="59" t="s">
        <v>1252</v>
      </c>
      <c r="B531" s="60" t="s">
        <v>17</v>
      </c>
      <c r="C531" s="59" t="s">
        <v>353</v>
      </c>
      <c r="D531" s="59" t="s">
        <v>1154</v>
      </c>
      <c r="E531" s="59" t="s">
        <v>464</v>
      </c>
      <c r="F531" s="59" t="s">
        <v>1253</v>
      </c>
      <c r="G531" s="59" t="s">
        <v>180</v>
      </c>
      <c r="H531" s="59" t="s">
        <v>397</v>
      </c>
      <c r="I531" s="59" t="s">
        <v>183</v>
      </c>
    </row>
    <row r="532" spans="1:11" hidden="1" x14ac:dyDescent="0.25">
      <c r="A532" s="59" t="s">
        <v>1017</v>
      </c>
      <c r="B532" s="60" t="s">
        <v>13</v>
      </c>
      <c r="C532" s="59" t="s">
        <v>353</v>
      </c>
      <c r="D532" s="59" t="s">
        <v>1154</v>
      </c>
      <c r="E532" s="59" t="s">
        <v>466</v>
      </c>
      <c r="F532" s="59" t="s">
        <v>1254</v>
      </c>
      <c r="G532" s="59" t="s">
        <v>180</v>
      </c>
      <c r="H532" s="59" t="s">
        <v>357</v>
      </c>
      <c r="I532" s="59" t="s">
        <v>181</v>
      </c>
      <c r="J532" s="59" t="s">
        <v>341</v>
      </c>
    </row>
    <row r="533" spans="1:11" hidden="1" x14ac:dyDescent="0.25">
      <c r="A533" s="59" t="s">
        <v>257</v>
      </c>
      <c r="B533" s="60" t="s">
        <v>12</v>
      </c>
      <c r="C533" s="59" t="s">
        <v>353</v>
      </c>
      <c r="D533" s="59" t="s">
        <v>1154</v>
      </c>
      <c r="E533" s="59" t="s">
        <v>755</v>
      </c>
      <c r="F533" s="59" t="s">
        <v>1255</v>
      </c>
      <c r="G533" s="59" t="s">
        <v>182</v>
      </c>
      <c r="H533" s="59" t="s">
        <v>384</v>
      </c>
      <c r="I533" s="59" t="s">
        <v>184</v>
      </c>
    </row>
    <row r="534" spans="1:11" hidden="1" x14ac:dyDescent="0.25">
      <c r="A534" s="59" t="s">
        <v>995</v>
      </c>
      <c r="B534" s="60" t="s">
        <v>13</v>
      </c>
      <c r="C534" s="59" t="s">
        <v>353</v>
      </c>
      <c r="D534" s="59" t="s">
        <v>1154</v>
      </c>
      <c r="E534" s="59" t="s">
        <v>757</v>
      </c>
      <c r="F534" s="59" t="s">
        <v>1256</v>
      </c>
      <c r="G534" s="59" t="s">
        <v>182</v>
      </c>
      <c r="H534" s="59" t="s">
        <v>419</v>
      </c>
      <c r="I534" s="59" t="s">
        <v>184</v>
      </c>
      <c r="J534" s="59" t="s">
        <v>348</v>
      </c>
    </row>
    <row r="535" spans="1:11" hidden="1" x14ac:dyDescent="0.25">
      <c r="A535" s="59" t="s">
        <v>192</v>
      </c>
      <c r="B535" s="60" t="s">
        <v>63</v>
      </c>
      <c r="C535" s="59" t="s">
        <v>353</v>
      </c>
      <c r="D535" s="59" t="s">
        <v>1154</v>
      </c>
      <c r="E535" s="59" t="s">
        <v>468</v>
      </c>
      <c r="F535" s="59" t="s">
        <v>1257</v>
      </c>
      <c r="G535" s="59" t="s">
        <v>182</v>
      </c>
      <c r="H535" s="59" t="s">
        <v>442</v>
      </c>
      <c r="I535" s="59" t="s">
        <v>187</v>
      </c>
      <c r="J535" s="59" t="s">
        <v>353</v>
      </c>
      <c r="K535" s="59" t="s">
        <v>346</v>
      </c>
    </row>
    <row r="536" spans="1:11" hidden="1" x14ac:dyDescent="0.25">
      <c r="A536" s="59" t="s">
        <v>271</v>
      </c>
      <c r="B536" s="60" t="s">
        <v>63</v>
      </c>
      <c r="C536" s="59" t="s">
        <v>353</v>
      </c>
      <c r="D536" s="59" t="s">
        <v>1154</v>
      </c>
      <c r="E536" s="59" t="s">
        <v>470</v>
      </c>
      <c r="F536" s="59" t="s">
        <v>1258</v>
      </c>
      <c r="G536" s="59" t="s">
        <v>182</v>
      </c>
      <c r="H536" s="59" t="s">
        <v>373</v>
      </c>
      <c r="I536" s="59" t="s">
        <v>183</v>
      </c>
    </row>
    <row r="537" spans="1:11" hidden="1" x14ac:dyDescent="0.25">
      <c r="A537" s="59" t="s">
        <v>1143</v>
      </c>
      <c r="B537" s="60" t="s">
        <v>63</v>
      </c>
      <c r="C537" s="59" t="s">
        <v>353</v>
      </c>
      <c r="D537" s="59" t="s">
        <v>1154</v>
      </c>
      <c r="E537" s="59" t="s">
        <v>759</v>
      </c>
      <c r="F537" s="59" t="s">
        <v>1259</v>
      </c>
      <c r="G537" s="59" t="s">
        <v>180</v>
      </c>
      <c r="H537" s="59" t="s">
        <v>433</v>
      </c>
      <c r="I537" s="59" t="s">
        <v>185</v>
      </c>
      <c r="J537" s="59" t="s">
        <v>342</v>
      </c>
    </row>
    <row r="538" spans="1:11" hidden="1" x14ac:dyDescent="0.25">
      <c r="A538" s="59" t="s">
        <v>1101</v>
      </c>
      <c r="B538" s="60" t="s">
        <v>17</v>
      </c>
      <c r="C538" s="59" t="s">
        <v>353</v>
      </c>
      <c r="D538" s="59" t="s">
        <v>1154</v>
      </c>
      <c r="E538" s="59" t="s">
        <v>761</v>
      </c>
      <c r="F538" s="59" t="s">
        <v>1260</v>
      </c>
      <c r="G538" s="59" t="s">
        <v>182</v>
      </c>
      <c r="H538" s="59" t="s">
        <v>437</v>
      </c>
      <c r="I538" s="59" t="s">
        <v>181</v>
      </c>
      <c r="J538" s="59" t="s">
        <v>353</v>
      </c>
    </row>
    <row r="539" spans="1:11" hidden="1" x14ac:dyDescent="0.25">
      <c r="A539" s="59" t="s">
        <v>1261</v>
      </c>
      <c r="B539" s="60" t="s">
        <v>17</v>
      </c>
      <c r="C539" s="59" t="s">
        <v>353</v>
      </c>
      <c r="D539" s="59" t="s">
        <v>1154</v>
      </c>
      <c r="E539" s="59" t="s">
        <v>1262</v>
      </c>
      <c r="F539" s="59" t="s">
        <v>1263</v>
      </c>
      <c r="G539" s="59" t="s">
        <v>182</v>
      </c>
      <c r="H539" s="59" t="s">
        <v>388</v>
      </c>
      <c r="I539" s="59" t="s">
        <v>183</v>
      </c>
    </row>
    <row r="540" spans="1:11" hidden="1" x14ac:dyDescent="0.25">
      <c r="A540" s="59" t="s">
        <v>997</v>
      </c>
      <c r="B540" s="60" t="s">
        <v>17</v>
      </c>
      <c r="C540" s="59" t="s">
        <v>353</v>
      </c>
      <c r="D540" s="59" t="s">
        <v>1154</v>
      </c>
      <c r="E540" s="59" t="s">
        <v>763</v>
      </c>
      <c r="F540" s="59" t="s">
        <v>1264</v>
      </c>
      <c r="G540" s="59" t="s">
        <v>180</v>
      </c>
      <c r="H540" s="59" t="s">
        <v>738</v>
      </c>
      <c r="I540" s="59" t="s">
        <v>187</v>
      </c>
      <c r="J540" s="59" t="s">
        <v>342</v>
      </c>
    </row>
    <row r="541" spans="1:11" hidden="1" x14ac:dyDescent="0.25">
      <c r="A541" s="59" t="s">
        <v>1265</v>
      </c>
      <c r="B541" s="60" t="s">
        <v>190</v>
      </c>
      <c r="C541" s="59" t="s">
        <v>353</v>
      </c>
      <c r="D541" s="59" t="s">
        <v>1154</v>
      </c>
      <c r="E541" s="59" t="s">
        <v>765</v>
      </c>
      <c r="F541" s="59" t="s">
        <v>1266</v>
      </c>
      <c r="G541" s="59" t="s">
        <v>180</v>
      </c>
      <c r="H541" s="59" t="s">
        <v>406</v>
      </c>
      <c r="I541" s="59" t="s">
        <v>183</v>
      </c>
    </row>
    <row r="542" spans="1:11" hidden="1" x14ac:dyDescent="0.25">
      <c r="A542" s="59" t="s">
        <v>1046</v>
      </c>
      <c r="B542" s="60" t="s">
        <v>17</v>
      </c>
      <c r="C542" s="59" t="s">
        <v>353</v>
      </c>
      <c r="D542" s="59" t="s">
        <v>1154</v>
      </c>
      <c r="E542" s="59" t="s">
        <v>1267</v>
      </c>
      <c r="F542" s="59" t="s">
        <v>1268</v>
      </c>
      <c r="G542" s="59" t="s">
        <v>180</v>
      </c>
      <c r="H542" s="59" t="s">
        <v>527</v>
      </c>
      <c r="I542" s="59" t="s">
        <v>181</v>
      </c>
    </row>
    <row r="543" spans="1:11" hidden="1" x14ac:dyDescent="0.25">
      <c r="A543" s="59" t="s">
        <v>125</v>
      </c>
      <c r="B543" s="60" t="s">
        <v>13</v>
      </c>
      <c r="C543" s="59" t="s">
        <v>353</v>
      </c>
      <c r="D543" s="59" t="s">
        <v>1154</v>
      </c>
      <c r="E543" s="59" t="s">
        <v>766</v>
      </c>
      <c r="F543" s="59" t="s">
        <v>1269</v>
      </c>
      <c r="G543" s="59" t="s">
        <v>180</v>
      </c>
      <c r="H543" s="59" t="s">
        <v>384</v>
      </c>
      <c r="I543" s="59" t="s">
        <v>184</v>
      </c>
      <c r="J543" s="59" t="s">
        <v>341</v>
      </c>
    </row>
    <row r="544" spans="1:11" hidden="1" x14ac:dyDescent="0.25">
      <c r="A544" s="59" t="s">
        <v>1102</v>
      </c>
      <c r="B544" s="60" t="s">
        <v>17</v>
      </c>
      <c r="C544" s="59" t="s">
        <v>353</v>
      </c>
      <c r="D544" s="59" t="s">
        <v>1154</v>
      </c>
      <c r="E544" s="59" t="s">
        <v>472</v>
      </c>
      <c r="F544" s="59" t="s">
        <v>1270</v>
      </c>
      <c r="G544" s="59" t="s">
        <v>182</v>
      </c>
      <c r="H544" s="59" t="s">
        <v>357</v>
      </c>
      <c r="I544" s="59" t="s">
        <v>181</v>
      </c>
      <c r="J544" s="59" t="s">
        <v>348</v>
      </c>
    </row>
    <row r="545" spans="1:10" hidden="1" x14ac:dyDescent="0.25">
      <c r="A545" s="59" t="s">
        <v>278</v>
      </c>
      <c r="B545" s="60" t="s">
        <v>63</v>
      </c>
      <c r="C545" s="59" t="s">
        <v>353</v>
      </c>
      <c r="D545" s="59" t="s">
        <v>1154</v>
      </c>
      <c r="E545" s="59" t="s">
        <v>1018</v>
      </c>
      <c r="F545" s="59" t="s">
        <v>1271</v>
      </c>
      <c r="G545" s="59" t="s">
        <v>182</v>
      </c>
      <c r="H545" s="59" t="s">
        <v>395</v>
      </c>
      <c r="I545" s="59" t="s">
        <v>184</v>
      </c>
      <c r="J545" s="59" t="s">
        <v>343</v>
      </c>
    </row>
    <row r="546" spans="1:10" hidden="1" x14ac:dyDescent="0.25">
      <c r="A546" s="59" t="s">
        <v>924</v>
      </c>
      <c r="B546" s="60" t="s">
        <v>63</v>
      </c>
      <c r="C546" s="59" t="s">
        <v>353</v>
      </c>
      <c r="D546" s="59" t="s">
        <v>1154</v>
      </c>
      <c r="E546" s="59" t="s">
        <v>1020</v>
      </c>
      <c r="F546" s="59" t="s">
        <v>1272</v>
      </c>
      <c r="G546" s="59" t="s">
        <v>182</v>
      </c>
      <c r="H546" s="59" t="s">
        <v>422</v>
      </c>
      <c r="I546" s="59" t="s">
        <v>181</v>
      </c>
      <c r="J546" s="59" t="s">
        <v>343</v>
      </c>
    </row>
    <row r="547" spans="1:10" hidden="1" x14ac:dyDescent="0.25">
      <c r="A547" s="59" t="s">
        <v>1273</v>
      </c>
      <c r="B547" s="60" t="s">
        <v>190</v>
      </c>
      <c r="C547" s="59" t="s">
        <v>353</v>
      </c>
      <c r="D547" s="59" t="s">
        <v>1154</v>
      </c>
      <c r="E547" s="59" t="s">
        <v>768</v>
      </c>
      <c r="F547" s="59" t="s">
        <v>1274</v>
      </c>
      <c r="G547" s="59" t="s">
        <v>180</v>
      </c>
      <c r="H547" s="59" t="s">
        <v>398</v>
      </c>
      <c r="I547" s="59" t="s">
        <v>184</v>
      </c>
    </row>
    <row r="548" spans="1:10" hidden="1" x14ac:dyDescent="0.25">
      <c r="A548" s="59" t="s">
        <v>142</v>
      </c>
      <c r="B548" s="60" t="s">
        <v>12</v>
      </c>
      <c r="C548" s="59" t="s">
        <v>353</v>
      </c>
      <c r="D548" s="59" t="s">
        <v>1154</v>
      </c>
      <c r="E548" s="59" t="s">
        <v>770</v>
      </c>
      <c r="F548" s="59" t="s">
        <v>1275</v>
      </c>
      <c r="G548" s="59" t="s">
        <v>182</v>
      </c>
      <c r="H548" s="59" t="s">
        <v>397</v>
      </c>
      <c r="I548" s="59" t="s">
        <v>183</v>
      </c>
    </row>
    <row r="549" spans="1:10" hidden="1" x14ac:dyDescent="0.25">
      <c r="A549" s="59" t="s">
        <v>1276</v>
      </c>
      <c r="B549" s="60" t="s">
        <v>12</v>
      </c>
      <c r="C549" s="59" t="s">
        <v>353</v>
      </c>
      <c r="D549" s="59" t="s">
        <v>1154</v>
      </c>
      <c r="E549" s="59" t="s">
        <v>772</v>
      </c>
      <c r="F549" s="59" t="s">
        <v>1277</v>
      </c>
      <c r="G549" s="59" t="s">
        <v>182</v>
      </c>
      <c r="H549" s="59" t="s">
        <v>394</v>
      </c>
      <c r="I549" s="59" t="s">
        <v>184</v>
      </c>
    </row>
    <row r="550" spans="1:10" hidden="1" x14ac:dyDescent="0.25">
      <c r="A550" s="59" t="s">
        <v>267</v>
      </c>
      <c r="B550" s="60" t="s">
        <v>17</v>
      </c>
      <c r="C550" s="59" t="s">
        <v>353</v>
      </c>
      <c r="D550" s="59" t="s">
        <v>1154</v>
      </c>
      <c r="E550" s="59" t="s">
        <v>774</v>
      </c>
      <c r="F550" s="59" t="s">
        <v>1278</v>
      </c>
      <c r="G550" s="59" t="s">
        <v>182</v>
      </c>
      <c r="H550" s="59" t="s">
        <v>412</v>
      </c>
      <c r="I550" s="59" t="s">
        <v>183</v>
      </c>
    </row>
    <row r="551" spans="1:10" hidden="1" x14ac:dyDescent="0.25">
      <c r="A551" s="59" t="s">
        <v>1279</v>
      </c>
      <c r="B551" s="60" t="s">
        <v>17</v>
      </c>
      <c r="C551" s="59" t="s">
        <v>353</v>
      </c>
      <c r="D551" s="59" t="s">
        <v>1154</v>
      </c>
      <c r="E551" s="59" t="s">
        <v>475</v>
      </c>
      <c r="F551" s="59" t="s">
        <v>1280</v>
      </c>
      <c r="G551" s="59" t="s">
        <v>182</v>
      </c>
      <c r="H551" s="59" t="s">
        <v>412</v>
      </c>
      <c r="I551" s="59" t="s">
        <v>183</v>
      </c>
    </row>
    <row r="552" spans="1:10" hidden="1" x14ac:dyDescent="0.25">
      <c r="A552" s="59" t="s">
        <v>1281</v>
      </c>
      <c r="B552" s="60" t="s">
        <v>190</v>
      </c>
      <c r="C552" s="59" t="s">
        <v>353</v>
      </c>
      <c r="D552" s="59" t="s">
        <v>1154</v>
      </c>
      <c r="E552" s="59" t="s">
        <v>777</v>
      </c>
      <c r="F552" s="59" t="s">
        <v>1282</v>
      </c>
      <c r="G552" s="59" t="s">
        <v>180</v>
      </c>
      <c r="H552" s="59" t="s">
        <v>392</v>
      </c>
      <c r="I552" s="59" t="s">
        <v>184</v>
      </c>
    </row>
    <row r="553" spans="1:10" hidden="1" x14ac:dyDescent="0.25">
      <c r="A553" s="59" t="s">
        <v>1283</v>
      </c>
      <c r="B553" s="60" t="s">
        <v>17</v>
      </c>
      <c r="C553" s="59" t="s">
        <v>353</v>
      </c>
      <c r="D553" s="59" t="s">
        <v>1154</v>
      </c>
      <c r="E553" s="59" t="s">
        <v>477</v>
      </c>
      <c r="F553" s="59" t="s">
        <v>1284</v>
      </c>
      <c r="G553" s="59" t="s">
        <v>182</v>
      </c>
      <c r="H553" s="59" t="s">
        <v>404</v>
      </c>
      <c r="I553" s="59" t="s">
        <v>183</v>
      </c>
    </row>
    <row r="554" spans="1:10" hidden="1" x14ac:dyDescent="0.25">
      <c r="A554" s="59" t="s">
        <v>1090</v>
      </c>
      <c r="B554" s="60" t="s">
        <v>12</v>
      </c>
      <c r="C554" s="59" t="s">
        <v>353</v>
      </c>
      <c r="D554" s="59" t="s">
        <v>1154</v>
      </c>
      <c r="E554" s="59" t="s">
        <v>779</v>
      </c>
      <c r="F554" s="59" t="s">
        <v>1285</v>
      </c>
      <c r="G554" s="59" t="s">
        <v>180</v>
      </c>
      <c r="H554" s="59" t="s">
        <v>448</v>
      </c>
      <c r="I554" s="59" t="s">
        <v>183</v>
      </c>
    </row>
    <row r="555" spans="1:10" hidden="1" x14ac:dyDescent="0.25">
      <c r="A555" s="59" t="s">
        <v>1024</v>
      </c>
      <c r="B555" s="60" t="s">
        <v>12</v>
      </c>
      <c r="C555" s="59" t="s">
        <v>353</v>
      </c>
      <c r="D555" s="59" t="s">
        <v>1154</v>
      </c>
      <c r="E555" s="59" t="s">
        <v>781</v>
      </c>
      <c r="F555" s="59" t="s">
        <v>1286</v>
      </c>
      <c r="G555" s="59" t="s">
        <v>180</v>
      </c>
      <c r="H555" s="59" t="s">
        <v>370</v>
      </c>
      <c r="I555" s="59" t="s">
        <v>2031</v>
      </c>
      <c r="J555" s="59" t="s">
        <v>341</v>
      </c>
    </row>
    <row r="556" spans="1:10" hidden="1" x14ac:dyDescent="0.25">
      <c r="A556" s="59" t="s">
        <v>265</v>
      </c>
      <c r="B556" s="60" t="s">
        <v>17</v>
      </c>
      <c r="C556" s="59" t="s">
        <v>353</v>
      </c>
      <c r="D556" s="59" t="s">
        <v>1154</v>
      </c>
      <c r="E556" s="59" t="s">
        <v>479</v>
      </c>
      <c r="F556" s="59" t="s">
        <v>1287</v>
      </c>
      <c r="G556" s="59" t="s">
        <v>182</v>
      </c>
      <c r="H556" s="59" t="s">
        <v>384</v>
      </c>
      <c r="I556" s="59" t="s">
        <v>184</v>
      </c>
      <c r="J556" s="59" t="s">
        <v>341</v>
      </c>
    </row>
    <row r="557" spans="1:10" hidden="1" x14ac:dyDescent="0.25">
      <c r="A557" s="59" t="s">
        <v>1288</v>
      </c>
      <c r="B557" s="60" t="s">
        <v>17</v>
      </c>
      <c r="C557" s="59" t="s">
        <v>353</v>
      </c>
      <c r="D557" s="59" t="s">
        <v>1154</v>
      </c>
      <c r="E557" s="59" t="s">
        <v>1289</v>
      </c>
      <c r="F557" s="59" t="s">
        <v>1290</v>
      </c>
      <c r="G557" s="59" t="s">
        <v>180</v>
      </c>
      <c r="H557" s="59" t="s">
        <v>394</v>
      </c>
      <c r="I557" s="59" t="s">
        <v>184</v>
      </c>
    </row>
    <row r="558" spans="1:10" hidden="1" x14ac:dyDescent="0.25">
      <c r="A558" s="59" t="s">
        <v>1291</v>
      </c>
      <c r="B558" s="60" t="s">
        <v>65</v>
      </c>
      <c r="C558" s="59" t="s">
        <v>353</v>
      </c>
      <c r="D558" s="59" t="s">
        <v>1154</v>
      </c>
      <c r="E558" s="59" t="s">
        <v>1025</v>
      </c>
      <c r="F558" s="59" t="s">
        <v>1292</v>
      </c>
      <c r="G558" s="59" t="s">
        <v>182</v>
      </c>
      <c r="H558" s="59" t="s">
        <v>397</v>
      </c>
      <c r="I558" s="59" t="s">
        <v>183</v>
      </c>
    </row>
    <row r="559" spans="1:10" hidden="1" x14ac:dyDescent="0.25">
      <c r="A559" s="59" t="s">
        <v>280</v>
      </c>
      <c r="B559" s="60" t="s">
        <v>17</v>
      </c>
      <c r="C559" s="59" t="s">
        <v>353</v>
      </c>
      <c r="D559" s="59" t="s">
        <v>1154</v>
      </c>
      <c r="E559" s="59" t="s">
        <v>481</v>
      </c>
      <c r="F559" s="59" t="s">
        <v>1293</v>
      </c>
      <c r="G559" s="59" t="s">
        <v>182</v>
      </c>
      <c r="H559" s="59" t="s">
        <v>395</v>
      </c>
      <c r="I559" s="59" t="s">
        <v>184</v>
      </c>
    </row>
    <row r="560" spans="1:10" hidden="1" x14ac:dyDescent="0.25">
      <c r="A560" s="59" t="s">
        <v>1294</v>
      </c>
      <c r="B560" s="60" t="s">
        <v>17</v>
      </c>
      <c r="C560" s="59" t="s">
        <v>353</v>
      </c>
      <c r="D560" s="59" t="s">
        <v>1154</v>
      </c>
      <c r="E560" s="59" t="s">
        <v>1028</v>
      </c>
      <c r="F560" s="59" t="s">
        <v>1295</v>
      </c>
      <c r="G560" s="59" t="s">
        <v>180</v>
      </c>
      <c r="H560" s="59" t="s">
        <v>402</v>
      </c>
      <c r="I560" s="59" t="s">
        <v>183</v>
      </c>
    </row>
    <row r="561" spans="1:11" hidden="1" x14ac:dyDescent="0.25">
      <c r="A561" s="59" t="s">
        <v>101</v>
      </c>
      <c r="B561" s="60" t="s">
        <v>17</v>
      </c>
      <c r="C561" s="59" t="s">
        <v>353</v>
      </c>
      <c r="D561" s="59" t="s">
        <v>1154</v>
      </c>
      <c r="E561" s="59" t="s">
        <v>784</v>
      </c>
      <c r="F561" s="59" t="s">
        <v>1296</v>
      </c>
      <c r="G561" s="59" t="s">
        <v>182</v>
      </c>
      <c r="H561" s="59" t="s">
        <v>659</v>
      </c>
      <c r="I561" s="59" t="s">
        <v>185</v>
      </c>
      <c r="J561" s="59" t="s">
        <v>353</v>
      </c>
      <c r="K561" s="59" t="s">
        <v>348</v>
      </c>
    </row>
    <row r="562" spans="1:11" hidden="1" x14ac:dyDescent="0.25">
      <c r="A562" s="59" t="s">
        <v>1297</v>
      </c>
      <c r="B562" s="60" t="s">
        <v>190</v>
      </c>
      <c r="C562" s="59" t="s">
        <v>353</v>
      </c>
      <c r="D562" s="59" t="s">
        <v>1154</v>
      </c>
      <c r="E562" s="59" t="s">
        <v>1298</v>
      </c>
      <c r="F562" s="59" t="s">
        <v>1299</v>
      </c>
      <c r="G562" s="59" t="s">
        <v>182</v>
      </c>
      <c r="H562" s="59" t="s">
        <v>400</v>
      </c>
      <c r="I562" s="59" t="s">
        <v>184</v>
      </c>
    </row>
    <row r="563" spans="1:11" hidden="1" x14ac:dyDescent="0.25">
      <c r="A563" s="59" t="s">
        <v>80</v>
      </c>
      <c r="B563" s="60" t="s">
        <v>12</v>
      </c>
      <c r="C563" s="59" t="s">
        <v>353</v>
      </c>
      <c r="D563" s="59" t="s">
        <v>1154</v>
      </c>
      <c r="E563" s="59" t="s">
        <v>786</v>
      </c>
      <c r="F563" s="59" t="s">
        <v>1300</v>
      </c>
      <c r="G563" s="59" t="s">
        <v>182</v>
      </c>
      <c r="H563" s="59" t="s">
        <v>397</v>
      </c>
      <c r="I563" s="59" t="s">
        <v>183</v>
      </c>
    </row>
    <row r="564" spans="1:11" hidden="1" x14ac:dyDescent="0.25">
      <c r="A564" s="59" t="s">
        <v>1103</v>
      </c>
      <c r="B564" s="60" t="s">
        <v>17</v>
      </c>
      <c r="C564" s="59" t="s">
        <v>353</v>
      </c>
      <c r="D564" s="59" t="s">
        <v>1154</v>
      </c>
      <c r="E564" s="59" t="s">
        <v>787</v>
      </c>
      <c r="F564" s="59" t="s">
        <v>1301</v>
      </c>
      <c r="G564" s="59" t="s">
        <v>182</v>
      </c>
      <c r="H564" s="59" t="s">
        <v>420</v>
      </c>
      <c r="I564" s="59" t="s">
        <v>181</v>
      </c>
      <c r="J564" s="59" t="s">
        <v>341</v>
      </c>
    </row>
    <row r="565" spans="1:11" hidden="1" x14ac:dyDescent="0.25">
      <c r="A565" s="59" t="s">
        <v>300</v>
      </c>
      <c r="B565" s="60" t="s">
        <v>17</v>
      </c>
      <c r="C565" s="59" t="s">
        <v>353</v>
      </c>
      <c r="D565" s="59" t="s">
        <v>1154</v>
      </c>
      <c r="E565" s="59" t="s">
        <v>789</v>
      </c>
      <c r="F565" s="59" t="s">
        <v>1302</v>
      </c>
      <c r="G565" s="59" t="s">
        <v>182</v>
      </c>
      <c r="H565" s="59" t="s">
        <v>402</v>
      </c>
      <c r="I565" s="59" t="s">
        <v>183</v>
      </c>
    </row>
    <row r="566" spans="1:11" hidden="1" x14ac:dyDescent="0.25">
      <c r="A566" s="59" t="s">
        <v>1303</v>
      </c>
      <c r="B566" s="60" t="s">
        <v>17</v>
      </c>
      <c r="C566" s="59" t="s">
        <v>353</v>
      </c>
      <c r="D566" s="59" t="s">
        <v>1154</v>
      </c>
      <c r="E566" s="59" t="s">
        <v>1034</v>
      </c>
      <c r="F566" s="59" t="s">
        <v>1304</v>
      </c>
      <c r="G566" s="59" t="s">
        <v>182</v>
      </c>
      <c r="H566" s="59" t="s">
        <v>386</v>
      </c>
      <c r="I566" s="59" t="s">
        <v>181</v>
      </c>
    </row>
    <row r="567" spans="1:11" hidden="1" x14ac:dyDescent="0.25">
      <c r="A567" s="59" t="s">
        <v>1305</v>
      </c>
      <c r="B567" s="60" t="s">
        <v>190</v>
      </c>
      <c r="C567" s="59" t="s">
        <v>353</v>
      </c>
      <c r="D567" s="59" t="s">
        <v>1154</v>
      </c>
      <c r="E567" s="59" t="s">
        <v>483</v>
      </c>
      <c r="F567" s="59" t="s">
        <v>1306</v>
      </c>
      <c r="G567" s="59" t="s">
        <v>182</v>
      </c>
      <c r="H567" s="59" t="s">
        <v>412</v>
      </c>
      <c r="I567" s="59" t="s">
        <v>183</v>
      </c>
    </row>
    <row r="568" spans="1:11" hidden="1" x14ac:dyDescent="0.25">
      <c r="A568" s="59" t="s">
        <v>1307</v>
      </c>
      <c r="B568" s="60" t="s">
        <v>17</v>
      </c>
      <c r="C568" s="59" t="s">
        <v>353</v>
      </c>
      <c r="D568" s="59" t="s">
        <v>1154</v>
      </c>
      <c r="E568" s="59" t="s">
        <v>792</v>
      </c>
      <c r="F568" s="59" t="s">
        <v>1308</v>
      </c>
      <c r="G568" s="59" t="s">
        <v>182</v>
      </c>
      <c r="H568" s="59" t="s">
        <v>416</v>
      </c>
      <c r="I568" s="59" t="s">
        <v>181</v>
      </c>
    </row>
    <row r="569" spans="1:11" hidden="1" x14ac:dyDescent="0.25">
      <c r="A569" s="59" t="s">
        <v>1054</v>
      </c>
      <c r="B569" s="60" t="s">
        <v>12</v>
      </c>
      <c r="C569" s="59" t="s">
        <v>353</v>
      </c>
      <c r="D569" s="59" t="s">
        <v>1154</v>
      </c>
      <c r="E569" s="59" t="s">
        <v>1036</v>
      </c>
      <c r="F569" s="59" t="s">
        <v>1309</v>
      </c>
      <c r="G569" s="59" t="s">
        <v>182</v>
      </c>
      <c r="H569" s="59" t="s">
        <v>607</v>
      </c>
      <c r="I569" s="59" t="s">
        <v>183</v>
      </c>
    </row>
    <row r="570" spans="1:11" hidden="1" x14ac:dyDescent="0.25">
      <c r="A570" s="59" t="s">
        <v>1128</v>
      </c>
      <c r="B570" s="60" t="s">
        <v>190</v>
      </c>
      <c r="C570" s="59" t="s">
        <v>353</v>
      </c>
      <c r="D570" s="59" t="s">
        <v>1154</v>
      </c>
      <c r="E570" s="59" t="s">
        <v>794</v>
      </c>
      <c r="F570" s="59" t="s">
        <v>1310</v>
      </c>
      <c r="G570" s="59" t="s">
        <v>182</v>
      </c>
      <c r="H570" s="59" t="s">
        <v>701</v>
      </c>
      <c r="I570" s="59" t="s">
        <v>2031</v>
      </c>
      <c r="J570" s="59" t="s">
        <v>348</v>
      </c>
    </row>
    <row r="571" spans="1:11" hidden="1" x14ac:dyDescent="0.25">
      <c r="A571" s="59" t="s">
        <v>1050</v>
      </c>
      <c r="B571" s="60" t="s">
        <v>12</v>
      </c>
      <c r="C571" s="59" t="s">
        <v>353</v>
      </c>
      <c r="D571" s="59" t="s">
        <v>1154</v>
      </c>
      <c r="E571" s="59" t="s">
        <v>1311</v>
      </c>
      <c r="F571" s="59" t="s">
        <v>1312</v>
      </c>
      <c r="G571" s="59" t="s">
        <v>180</v>
      </c>
      <c r="H571" s="59" t="s">
        <v>435</v>
      </c>
      <c r="I571" s="59" t="s">
        <v>185</v>
      </c>
      <c r="J571" s="59" t="s">
        <v>353</v>
      </c>
    </row>
    <row r="572" spans="1:11" hidden="1" x14ac:dyDescent="0.25">
      <c r="A572" s="59" t="s">
        <v>81</v>
      </c>
      <c r="B572" s="60" t="s">
        <v>12</v>
      </c>
      <c r="C572" s="59" t="s">
        <v>353</v>
      </c>
      <c r="D572" s="59" t="s">
        <v>1154</v>
      </c>
      <c r="E572" s="59" t="s">
        <v>1040</v>
      </c>
      <c r="F572" s="59" t="s">
        <v>1313</v>
      </c>
      <c r="G572" s="59" t="s">
        <v>182</v>
      </c>
      <c r="H572" s="59" t="s">
        <v>366</v>
      </c>
      <c r="I572" s="59" t="s">
        <v>2031</v>
      </c>
      <c r="J572" s="59" t="s">
        <v>343</v>
      </c>
    </row>
    <row r="573" spans="1:11" hidden="1" x14ac:dyDescent="0.25">
      <c r="A573" s="59" t="s">
        <v>283</v>
      </c>
      <c r="B573" s="60" t="s">
        <v>63</v>
      </c>
      <c r="C573" s="59" t="s">
        <v>353</v>
      </c>
      <c r="D573" s="59" t="s">
        <v>1154</v>
      </c>
      <c r="E573" s="59" t="s">
        <v>796</v>
      </c>
      <c r="F573" s="59" t="s">
        <v>1314</v>
      </c>
      <c r="G573" s="59" t="s">
        <v>180</v>
      </c>
      <c r="H573" s="59" t="s">
        <v>444</v>
      </c>
      <c r="I573" s="59" t="s">
        <v>187</v>
      </c>
      <c r="J573" s="59" t="s">
        <v>353</v>
      </c>
    </row>
    <row r="574" spans="1:11" hidden="1" x14ac:dyDescent="0.25">
      <c r="A574" s="59" t="s">
        <v>288</v>
      </c>
      <c r="B574" s="60" t="s">
        <v>12</v>
      </c>
      <c r="C574" s="59" t="s">
        <v>353</v>
      </c>
      <c r="D574" s="59" t="s">
        <v>1154</v>
      </c>
      <c r="E574" s="59" t="s">
        <v>798</v>
      </c>
      <c r="F574" s="59" t="s">
        <v>1315</v>
      </c>
      <c r="G574" s="59" t="s">
        <v>182</v>
      </c>
      <c r="H574" s="59" t="s">
        <v>414</v>
      </c>
      <c r="I574" s="59" t="s">
        <v>181</v>
      </c>
    </row>
    <row r="575" spans="1:11" hidden="1" x14ac:dyDescent="0.25">
      <c r="A575" s="59" t="s">
        <v>1316</v>
      </c>
      <c r="B575" s="60" t="s">
        <v>190</v>
      </c>
      <c r="C575" s="59" t="s">
        <v>353</v>
      </c>
      <c r="D575" s="59" t="s">
        <v>1154</v>
      </c>
      <c r="E575" s="59" t="s">
        <v>800</v>
      </c>
      <c r="F575" s="59" t="s">
        <v>1317</v>
      </c>
      <c r="G575" s="59" t="s">
        <v>180</v>
      </c>
      <c r="H575" s="59" t="s">
        <v>422</v>
      </c>
      <c r="I575" s="59" t="s">
        <v>181</v>
      </c>
    </row>
    <row r="576" spans="1:11" hidden="1" x14ac:dyDescent="0.25">
      <c r="A576" s="59" t="s">
        <v>1129</v>
      </c>
      <c r="B576" s="60" t="s">
        <v>190</v>
      </c>
      <c r="C576" s="59" t="s">
        <v>353</v>
      </c>
      <c r="D576" s="59" t="s">
        <v>1154</v>
      </c>
      <c r="E576" s="59" t="s">
        <v>485</v>
      </c>
      <c r="F576" s="59" t="s">
        <v>1318</v>
      </c>
      <c r="G576" s="59" t="s">
        <v>182</v>
      </c>
      <c r="H576" s="59" t="s">
        <v>704</v>
      </c>
      <c r="I576" s="59" t="s">
        <v>2031</v>
      </c>
      <c r="J576" s="59" t="s">
        <v>341</v>
      </c>
    </row>
    <row r="577" spans="1:10" hidden="1" x14ac:dyDescent="0.25">
      <c r="A577" s="59" t="s">
        <v>1319</v>
      </c>
      <c r="B577" s="60" t="s">
        <v>190</v>
      </c>
      <c r="C577" s="59" t="s">
        <v>353</v>
      </c>
      <c r="D577" s="59" t="s">
        <v>1154</v>
      </c>
      <c r="E577" s="59" t="s">
        <v>802</v>
      </c>
      <c r="F577" s="59" t="s">
        <v>1320</v>
      </c>
      <c r="G577" s="59" t="s">
        <v>182</v>
      </c>
      <c r="H577" s="59" t="s">
        <v>359</v>
      </c>
      <c r="I577" s="59" t="s">
        <v>2031</v>
      </c>
    </row>
    <row r="578" spans="1:10" hidden="1" x14ac:dyDescent="0.25">
      <c r="A578" s="59" t="s">
        <v>272</v>
      </c>
      <c r="B578" s="60" t="s">
        <v>12</v>
      </c>
      <c r="C578" s="59" t="s">
        <v>353</v>
      </c>
      <c r="D578" s="59" t="s">
        <v>1154</v>
      </c>
      <c r="E578" s="59" t="s">
        <v>1321</v>
      </c>
      <c r="F578" s="59" t="s">
        <v>1322</v>
      </c>
      <c r="G578" s="59" t="s">
        <v>180</v>
      </c>
      <c r="H578" s="59" t="s">
        <v>412</v>
      </c>
      <c r="I578" s="59" t="s">
        <v>183</v>
      </c>
    </row>
    <row r="579" spans="1:10" hidden="1" x14ac:dyDescent="0.25">
      <c r="A579" s="59" t="s">
        <v>286</v>
      </c>
      <c r="B579" s="60" t="s">
        <v>13</v>
      </c>
      <c r="C579" s="59" t="s">
        <v>353</v>
      </c>
      <c r="D579" s="59" t="s">
        <v>1154</v>
      </c>
      <c r="E579" s="59" t="s">
        <v>487</v>
      </c>
      <c r="F579" s="59" t="s">
        <v>1323</v>
      </c>
      <c r="G579" s="59" t="s">
        <v>182</v>
      </c>
      <c r="H579" s="59" t="s">
        <v>422</v>
      </c>
      <c r="I579" s="59" t="s">
        <v>181</v>
      </c>
    </row>
    <row r="580" spans="1:10" hidden="1" x14ac:dyDescent="0.25">
      <c r="A580" s="59" t="s">
        <v>87</v>
      </c>
      <c r="B580" s="60" t="s">
        <v>12</v>
      </c>
      <c r="C580" s="59" t="s">
        <v>353</v>
      </c>
      <c r="D580" s="59" t="s">
        <v>1154</v>
      </c>
      <c r="E580" s="59" t="s">
        <v>489</v>
      </c>
      <c r="F580" s="59" t="s">
        <v>1324</v>
      </c>
      <c r="G580" s="59" t="s">
        <v>182</v>
      </c>
      <c r="H580" s="59" t="s">
        <v>388</v>
      </c>
      <c r="I580" s="59" t="s">
        <v>183</v>
      </c>
    </row>
    <row r="581" spans="1:10" hidden="1" x14ac:dyDescent="0.25">
      <c r="A581" s="59" t="s">
        <v>1325</v>
      </c>
      <c r="B581" s="60" t="s">
        <v>190</v>
      </c>
      <c r="C581" s="59" t="s">
        <v>353</v>
      </c>
      <c r="D581" s="59" t="s">
        <v>1154</v>
      </c>
      <c r="E581" s="59" t="s">
        <v>491</v>
      </c>
      <c r="F581" s="59" t="s">
        <v>1326</v>
      </c>
      <c r="G581" s="59" t="s">
        <v>182</v>
      </c>
      <c r="H581" s="59" t="s">
        <v>704</v>
      </c>
      <c r="I581" s="59" t="s">
        <v>2031</v>
      </c>
    </row>
    <row r="582" spans="1:10" hidden="1" x14ac:dyDescent="0.25">
      <c r="A582" s="59" t="s">
        <v>1327</v>
      </c>
      <c r="B582" s="60" t="s">
        <v>190</v>
      </c>
      <c r="C582" s="59" t="s">
        <v>353</v>
      </c>
      <c r="D582" s="59" t="s">
        <v>1154</v>
      </c>
      <c r="E582" s="59" t="s">
        <v>493</v>
      </c>
      <c r="F582" s="59" t="s">
        <v>1328</v>
      </c>
      <c r="G582" s="59" t="s">
        <v>180</v>
      </c>
      <c r="H582" s="59" t="s">
        <v>432</v>
      </c>
      <c r="I582" s="59" t="s">
        <v>184</v>
      </c>
    </row>
    <row r="583" spans="1:10" hidden="1" x14ac:dyDescent="0.25">
      <c r="A583" s="59" t="s">
        <v>1329</v>
      </c>
      <c r="B583" s="60" t="s">
        <v>17</v>
      </c>
      <c r="C583" s="59" t="s">
        <v>353</v>
      </c>
      <c r="D583" s="59" t="s">
        <v>1154</v>
      </c>
      <c r="E583" s="59" t="s">
        <v>495</v>
      </c>
      <c r="F583" s="59" t="s">
        <v>1330</v>
      </c>
      <c r="G583" s="59" t="s">
        <v>182</v>
      </c>
      <c r="H583" s="59" t="s">
        <v>395</v>
      </c>
      <c r="I583" s="59" t="s">
        <v>184</v>
      </c>
    </row>
    <row r="584" spans="1:10" hidden="1" x14ac:dyDescent="0.25">
      <c r="A584" s="59" t="s">
        <v>1331</v>
      </c>
      <c r="B584" s="60" t="s">
        <v>190</v>
      </c>
      <c r="C584" s="59" t="s">
        <v>353</v>
      </c>
      <c r="D584" s="59" t="s">
        <v>1154</v>
      </c>
      <c r="E584" s="59" t="s">
        <v>497</v>
      </c>
      <c r="F584" s="59" t="s">
        <v>1332</v>
      </c>
      <c r="G584" s="59" t="s">
        <v>182</v>
      </c>
      <c r="H584" s="59" t="s">
        <v>359</v>
      </c>
      <c r="I584" s="59" t="s">
        <v>2031</v>
      </c>
    </row>
    <row r="585" spans="1:10" hidden="1" x14ac:dyDescent="0.25">
      <c r="A585" s="59" t="s">
        <v>1333</v>
      </c>
      <c r="B585" s="60" t="s">
        <v>190</v>
      </c>
      <c r="C585" s="59" t="s">
        <v>353</v>
      </c>
      <c r="D585" s="59" t="s">
        <v>1154</v>
      </c>
      <c r="E585" s="59" t="s">
        <v>499</v>
      </c>
      <c r="F585" s="59" t="s">
        <v>1334</v>
      </c>
      <c r="G585" s="59" t="s">
        <v>182</v>
      </c>
      <c r="H585" s="59" t="s">
        <v>437</v>
      </c>
      <c r="I585" s="59" t="s">
        <v>181</v>
      </c>
    </row>
    <row r="586" spans="1:10" hidden="1" x14ac:dyDescent="0.25">
      <c r="A586" s="59" t="s">
        <v>1335</v>
      </c>
      <c r="B586" s="60" t="s">
        <v>190</v>
      </c>
      <c r="C586" s="59" t="s">
        <v>353</v>
      </c>
      <c r="D586" s="59" t="s">
        <v>1154</v>
      </c>
      <c r="E586" s="59" t="s">
        <v>807</v>
      </c>
      <c r="F586" s="59" t="s">
        <v>1336</v>
      </c>
      <c r="G586" s="59" t="s">
        <v>182</v>
      </c>
      <c r="H586" s="59" t="s">
        <v>364</v>
      </c>
      <c r="I586" s="59" t="s">
        <v>2031</v>
      </c>
    </row>
    <row r="587" spans="1:10" hidden="1" x14ac:dyDescent="0.25">
      <c r="A587" s="59" t="s">
        <v>1096</v>
      </c>
      <c r="B587" s="60" t="s">
        <v>17</v>
      </c>
      <c r="C587" s="59" t="s">
        <v>353</v>
      </c>
      <c r="D587" s="59" t="s">
        <v>1154</v>
      </c>
      <c r="E587" s="59" t="s">
        <v>1337</v>
      </c>
      <c r="F587" s="59" t="s">
        <v>1338</v>
      </c>
      <c r="G587" s="59" t="s">
        <v>180</v>
      </c>
      <c r="H587" s="59" t="s">
        <v>438</v>
      </c>
      <c r="I587" s="59" t="s">
        <v>185</v>
      </c>
      <c r="J587" s="59" t="s">
        <v>348</v>
      </c>
    </row>
    <row r="588" spans="1:10" hidden="1" x14ac:dyDescent="0.25">
      <c r="A588" s="59" t="s">
        <v>1339</v>
      </c>
      <c r="B588" s="60" t="s">
        <v>17</v>
      </c>
      <c r="C588" s="59" t="s">
        <v>353</v>
      </c>
      <c r="D588" s="59" t="s">
        <v>1154</v>
      </c>
      <c r="E588" s="59" t="s">
        <v>501</v>
      </c>
      <c r="F588" s="59" t="s">
        <v>1340</v>
      </c>
      <c r="G588" s="59" t="s">
        <v>180</v>
      </c>
      <c r="H588" s="59" t="s">
        <v>373</v>
      </c>
      <c r="I588" s="59" t="s">
        <v>183</v>
      </c>
    </row>
    <row r="589" spans="1:10" hidden="1" x14ac:dyDescent="0.25">
      <c r="A589" s="59" t="s">
        <v>1341</v>
      </c>
      <c r="B589" s="60" t="s">
        <v>190</v>
      </c>
      <c r="C589" s="59" t="s">
        <v>353</v>
      </c>
      <c r="D589" s="59" t="s">
        <v>1154</v>
      </c>
      <c r="E589" s="59" t="s">
        <v>503</v>
      </c>
      <c r="F589" s="59" t="s">
        <v>1342</v>
      </c>
      <c r="G589" s="59" t="s">
        <v>182</v>
      </c>
      <c r="H589" s="59" t="s">
        <v>412</v>
      </c>
      <c r="I589" s="59" t="s">
        <v>183</v>
      </c>
    </row>
    <row r="590" spans="1:10" hidden="1" x14ac:dyDescent="0.25">
      <c r="A590" s="59" t="s">
        <v>1343</v>
      </c>
      <c r="B590" s="60" t="s">
        <v>190</v>
      </c>
      <c r="C590" s="59" t="s">
        <v>353</v>
      </c>
      <c r="D590" s="59" t="s">
        <v>1154</v>
      </c>
      <c r="E590" s="59" t="s">
        <v>809</v>
      </c>
      <c r="F590" s="59" t="s">
        <v>1344</v>
      </c>
      <c r="G590" s="59" t="s">
        <v>182</v>
      </c>
      <c r="H590" s="59" t="s">
        <v>379</v>
      </c>
      <c r="I590" s="59" t="s">
        <v>184</v>
      </c>
    </row>
    <row r="591" spans="1:10" hidden="1" x14ac:dyDescent="0.25">
      <c r="A591" s="59" t="s">
        <v>1345</v>
      </c>
      <c r="B591" s="60" t="s">
        <v>15</v>
      </c>
      <c r="C591" s="59" t="s">
        <v>353</v>
      </c>
      <c r="D591" s="59" t="s">
        <v>1154</v>
      </c>
      <c r="E591" s="59" t="s">
        <v>505</v>
      </c>
      <c r="F591" s="59" t="s">
        <v>1346</v>
      </c>
      <c r="G591" s="59" t="s">
        <v>182</v>
      </c>
      <c r="H591" s="59" t="s">
        <v>422</v>
      </c>
      <c r="I591" s="59" t="s">
        <v>181</v>
      </c>
    </row>
    <row r="592" spans="1:10" hidden="1" x14ac:dyDescent="0.25">
      <c r="A592" s="59" t="s">
        <v>232</v>
      </c>
      <c r="B592" s="60" t="s">
        <v>63</v>
      </c>
      <c r="C592" s="59" t="s">
        <v>353</v>
      </c>
      <c r="D592" s="59" t="s">
        <v>1154</v>
      </c>
      <c r="E592" s="59" t="s">
        <v>507</v>
      </c>
      <c r="F592" s="59" t="s">
        <v>1347</v>
      </c>
      <c r="G592" s="59" t="s">
        <v>182</v>
      </c>
      <c r="H592" s="59" t="s">
        <v>373</v>
      </c>
      <c r="I592" s="59" t="s">
        <v>183</v>
      </c>
    </row>
    <row r="593" spans="1:10" hidden="1" x14ac:dyDescent="0.25">
      <c r="A593" s="59" t="s">
        <v>1348</v>
      </c>
      <c r="B593" s="60" t="s">
        <v>190</v>
      </c>
      <c r="C593" s="59" t="s">
        <v>353</v>
      </c>
      <c r="D593" s="59" t="s">
        <v>1154</v>
      </c>
      <c r="E593" s="59" t="s">
        <v>1349</v>
      </c>
      <c r="F593" s="59" t="s">
        <v>1350</v>
      </c>
      <c r="G593" s="59" t="s">
        <v>182</v>
      </c>
      <c r="H593" s="59" t="s">
        <v>607</v>
      </c>
      <c r="I593" s="59" t="s">
        <v>183</v>
      </c>
    </row>
    <row r="594" spans="1:10" hidden="1" x14ac:dyDescent="0.25">
      <c r="A594" s="59" t="s">
        <v>1351</v>
      </c>
      <c r="B594" s="60" t="s">
        <v>17</v>
      </c>
      <c r="C594" s="59" t="s">
        <v>353</v>
      </c>
      <c r="D594" s="59" t="s">
        <v>1154</v>
      </c>
      <c r="E594" s="59" t="s">
        <v>812</v>
      </c>
      <c r="F594" s="59" t="s">
        <v>1352</v>
      </c>
      <c r="G594" s="59" t="s">
        <v>180</v>
      </c>
      <c r="H594" s="59" t="s">
        <v>607</v>
      </c>
      <c r="I594" s="59" t="s">
        <v>183</v>
      </c>
    </row>
    <row r="595" spans="1:10" hidden="1" x14ac:dyDescent="0.25">
      <c r="A595" s="59" t="s">
        <v>2070</v>
      </c>
      <c r="B595" s="60" t="s">
        <v>17</v>
      </c>
      <c r="C595" s="59" t="s">
        <v>353</v>
      </c>
      <c r="D595" s="59" t="s">
        <v>1154</v>
      </c>
      <c r="E595" s="59" t="s">
        <v>1056</v>
      </c>
      <c r="F595" s="59" t="s">
        <v>1353</v>
      </c>
      <c r="G595" s="59" t="s">
        <v>182</v>
      </c>
      <c r="H595" s="59" t="s">
        <v>373</v>
      </c>
      <c r="I595" s="59" t="s">
        <v>183</v>
      </c>
    </row>
    <row r="596" spans="1:10" hidden="1" x14ac:dyDescent="0.25">
      <c r="A596" s="59" t="s">
        <v>1354</v>
      </c>
      <c r="B596" s="60" t="s">
        <v>190</v>
      </c>
      <c r="C596" s="59" t="s">
        <v>353</v>
      </c>
      <c r="D596" s="59" t="s">
        <v>1154</v>
      </c>
      <c r="E596" s="59" t="s">
        <v>509</v>
      </c>
      <c r="F596" s="59" t="s">
        <v>1355</v>
      </c>
      <c r="G596" s="59" t="s">
        <v>182</v>
      </c>
      <c r="H596" s="59" t="s">
        <v>414</v>
      </c>
      <c r="I596" s="59" t="s">
        <v>181</v>
      </c>
    </row>
    <row r="597" spans="1:10" hidden="1" x14ac:dyDescent="0.25">
      <c r="A597" s="59" t="s">
        <v>2071</v>
      </c>
      <c r="B597" s="60" t="s">
        <v>190</v>
      </c>
      <c r="C597" s="59" t="s">
        <v>353</v>
      </c>
      <c r="D597" s="59" t="s">
        <v>1154</v>
      </c>
      <c r="E597" s="59" t="s">
        <v>815</v>
      </c>
      <c r="F597" s="59" t="s">
        <v>1356</v>
      </c>
      <c r="G597" s="59" t="s">
        <v>182</v>
      </c>
      <c r="H597" s="59" t="s">
        <v>373</v>
      </c>
      <c r="I597" s="59" t="s">
        <v>183</v>
      </c>
    </row>
    <row r="598" spans="1:10" hidden="1" x14ac:dyDescent="0.25">
      <c r="A598" s="59" t="s">
        <v>310</v>
      </c>
      <c r="B598" s="60" t="s">
        <v>12</v>
      </c>
      <c r="C598" s="59" t="s">
        <v>353</v>
      </c>
      <c r="D598" s="59" t="s">
        <v>1154</v>
      </c>
      <c r="E598" s="59" t="s">
        <v>1357</v>
      </c>
      <c r="F598" s="59" t="s">
        <v>1358</v>
      </c>
      <c r="G598" s="59" t="s">
        <v>182</v>
      </c>
      <c r="H598" s="59" t="s">
        <v>397</v>
      </c>
      <c r="I598" s="59" t="s">
        <v>183</v>
      </c>
    </row>
    <row r="599" spans="1:10" hidden="1" x14ac:dyDescent="0.25">
      <c r="A599" s="59" t="s">
        <v>1359</v>
      </c>
      <c r="B599" s="60" t="s">
        <v>190</v>
      </c>
      <c r="C599" s="59" t="s">
        <v>353</v>
      </c>
      <c r="D599" s="59" t="s">
        <v>1154</v>
      </c>
      <c r="E599" s="59" t="s">
        <v>817</v>
      </c>
      <c r="F599" s="59" t="s">
        <v>1360</v>
      </c>
      <c r="G599" s="59" t="s">
        <v>182</v>
      </c>
      <c r="H599" s="59" t="s">
        <v>388</v>
      </c>
      <c r="I599" s="59" t="s">
        <v>183</v>
      </c>
    </row>
    <row r="600" spans="1:10" hidden="1" x14ac:dyDescent="0.25">
      <c r="A600" s="59" t="s">
        <v>1110</v>
      </c>
      <c r="B600" s="60" t="s">
        <v>12</v>
      </c>
      <c r="C600" s="59" t="s">
        <v>353</v>
      </c>
      <c r="D600" s="59" t="s">
        <v>1154</v>
      </c>
      <c r="E600" s="59" t="s">
        <v>511</v>
      </c>
      <c r="F600" s="59" t="s">
        <v>1361</v>
      </c>
      <c r="G600" s="59" t="s">
        <v>180</v>
      </c>
      <c r="H600" s="59" t="s">
        <v>540</v>
      </c>
      <c r="I600" s="59" t="s">
        <v>185</v>
      </c>
      <c r="J600" s="59" t="s">
        <v>343</v>
      </c>
    </row>
    <row r="601" spans="1:10" hidden="1" x14ac:dyDescent="0.25">
      <c r="A601" s="59" t="s">
        <v>1362</v>
      </c>
      <c r="B601" s="60" t="s">
        <v>190</v>
      </c>
      <c r="C601" s="59" t="s">
        <v>353</v>
      </c>
      <c r="D601" s="59" t="s">
        <v>1154</v>
      </c>
      <c r="E601" s="59" t="s">
        <v>513</v>
      </c>
      <c r="F601" s="59" t="s">
        <v>1363</v>
      </c>
      <c r="G601" s="59" t="s">
        <v>182</v>
      </c>
      <c r="H601" s="59" t="s">
        <v>432</v>
      </c>
      <c r="I601" s="59" t="s">
        <v>184</v>
      </c>
    </row>
    <row r="602" spans="1:10" hidden="1" x14ac:dyDescent="0.25">
      <c r="A602" s="59" t="s">
        <v>1364</v>
      </c>
      <c r="B602" s="60" t="s">
        <v>190</v>
      </c>
      <c r="C602" s="59" t="s">
        <v>353</v>
      </c>
      <c r="D602" s="59" t="s">
        <v>1154</v>
      </c>
      <c r="E602" s="59" t="s">
        <v>1365</v>
      </c>
      <c r="F602" s="59" t="s">
        <v>1366</v>
      </c>
      <c r="G602" s="59" t="s">
        <v>182</v>
      </c>
      <c r="H602" s="59" t="s">
        <v>392</v>
      </c>
      <c r="I602" s="59" t="s">
        <v>184</v>
      </c>
    </row>
    <row r="603" spans="1:10" hidden="1" x14ac:dyDescent="0.25">
      <c r="A603" s="59" t="s">
        <v>139</v>
      </c>
      <c r="B603" s="60" t="s">
        <v>12</v>
      </c>
      <c r="C603" s="59" t="s">
        <v>342</v>
      </c>
      <c r="D603" s="59" t="s">
        <v>1469</v>
      </c>
      <c r="E603" s="59" t="s">
        <v>1673</v>
      </c>
      <c r="F603" s="59" t="s">
        <v>1674</v>
      </c>
      <c r="G603" s="59" t="s">
        <v>180</v>
      </c>
      <c r="H603" s="59" t="s">
        <v>394</v>
      </c>
      <c r="I603" s="59" t="s">
        <v>184</v>
      </c>
    </row>
    <row r="604" spans="1:10" hidden="1" x14ac:dyDescent="0.25">
      <c r="A604" s="59" t="s">
        <v>308</v>
      </c>
      <c r="B604" s="60" t="s">
        <v>12</v>
      </c>
      <c r="C604" s="59" t="s">
        <v>341</v>
      </c>
      <c r="D604" s="59" t="s">
        <v>179</v>
      </c>
      <c r="E604" s="59" t="s">
        <v>633</v>
      </c>
      <c r="F604" s="59" t="s">
        <v>634</v>
      </c>
      <c r="G604" s="59" t="s">
        <v>182</v>
      </c>
      <c r="H604" s="59" t="s">
        <v>379</v>
      </c>
      <c r="I604" s="59" t="s">
        <v>184</v>
      </c>
      <c r="J604" s="59" t="s">
        <v>343</v>
      </c>
    </row>
    <row r="605" spans="1:10" hidden="1" x14ac:dyDescent="0.25">
      <c r="A605" s="59" t="s">
        <v>2072</v>
      </c>
      <c r="B605" s="60" t="s">
        <v>17</v>
      </c>
      <c r="C605" s="59" t="s">
        <v>353</v>
      </c>
      <c r="D605" s="59" t="s">
        <v>1154</v>
      </c>
      <c r="E605" s="59" t="s">
        <v>515</v>
      </c>
      <c r="F605" s="59" t="s">
        <v>1370</v>
      </c>
      <c r="G605" s="59" t="s">
        <v>182</v>
      </c>
      <c r="H605" s="59" t="s">
        <v>402</v>
      </c>
      <c r="I605" s="59" t="s">
        <v>183</v>
      </c>
    </row>
    <row r="606" spans="1:10" hidden="1" x14ac:dyDescent="0.25">
      <c r="A606" s="59" t="s">
        <v>1371</v>
      </c>
      <c r="B606" s="60" t="s">
        <v>190</v>
      </c>
      <c r="C606" s="59" t="s">
        <v>353</v>
      </c>
      <c r="D606" s="59" t="s">
        <v>1154</v>
      </c>
      <c r="E606" s="59" t="s">
        <v>1372</v>
      </c>
      <c r="F606" s="59" t="s">
        <v>1373</v>
      </c>
      <c r="G606" s="59" t="s">
        <v>182</v>
      </c>
      <c r="H606" s="59" t="s">
        <v>406</v>
      </c>
      <c r="I606" s="59" t="s">
        <v>183</v>
      </c>
    </row>
    <row r="607" spans="1:10" hidden="1" x14ac:dyDescent="0.25">
      <c r="A607" s="59" t="s">
        <v>319</v>
      </c>
      <c r="B607" s="60" t="s">
        <v>16</v>
      </c>
      <c r="C607" s="59" t="s">
        <v>353</v>
      </c>
      <c r="D607" s="59" t="s">
        <v>1154</v>
      </c>
      <c r="E607" s="59" t="s">
        <v>1064</v>
      </c>
      <c r="F607" s="59" t="s">
        <v>1374</v>
      </c>
      <c r="G607" s="59" t="s">
        <v>182</v>
      </c>
      <c r="H607" s="59" t="s">
        <v>406</v>
      </c>
      <c r="I607" s="59" t="s">
        <v>183</v>
      </c>
    </row>
    <row r="608" spans="1:10" hidden="1" x14ac:dyDescent="0.25">
      <c r="A608" s="59" t="s">
        <v>1375</v>
      </c>
      <c r="B608" s="60" t="s">
        <v>190</v>
      </c>
      <c r="C608" s="59" t="s">
        <v>353</v>
      </c>
      <c r="D608" s="59" t="s">
        <v>1154</v>
      </c>
      <c r="E608" s="59" t="s">
        <v>820</v>
      </c>
      <c r="F608" s="59" t="s">
        <v>1376</v>
      </c>
      <c r="G608" s="59" t="s">
        <v>180</v>
      </c>
      <c r="H608" s="59" t="s">
        <v>410</v>
      </c>
      <c r="I608" s="59" t="s">
        <v>183</v>
      </c>
    </row>
    <row r="609" spans="1:10" hidden="1" x14ac:dyDescent="0.25">
      <c r="A609" s="59" t="s">
        <v>1377</v>
      </c>
      <c r="B609" s="60" t="s">
        <v>190</v>
      </c>
      <c r="C609" s="59" t="s">
        <v>353</v>
      </c>
      <c r="D609" s="59" t="s">
        <v>1154</v>
      </c>
      <c r="E609" s="59" t="s">
        <v>822</v>
      </c>
      <c r="F609" s="59" t="s">
        <v>1378</v>
      </c>
      <c r="G609" s="59" t="s">
        <v>182</v>
      </c>
      <c r="H609" s="59" t="s">
        <v>384</v>
      </c>
      <c r="I609" s="59" t="s">
        <v>184</v>
      </c>
    </row>
    <row r="610" spans="1:10" hidden="1" x14ac:dyDescent="0.25">
      <c r="A610" s="59" t="s">
        <v>1379</v>
      </c>
      <c r="B610" s="60" t="s">
        <v>190</v>
      </c>
      <c r="C610" s="59" t="s">
        <v>353</v>
      </c>
      <c r="D610" s="59" t="s">
        <v>1154</v>
      </c>
      <c r="E610" s="59" t="s">
        <v>517</v>
      </c>
      <c r="F610" s="59" t="s">
        <v>1380</v>
      </c>
      <c r="G610" s="59" t="s">
        <v>182</v>
      </c>
      <c r="H610" s="59" t="s">
        <v>384</v>
      </c>
      <c r="I610" s="59" t="s">
        <v>184</v>
      </c>
    </row>
    <row r="611" spans="1:10" hidden="1" x14ac:dyDescent="0.25">
      <c r="A611" s="59" t="s">
        <v>1381</v>
      </c>
      <c r="B611" s="60" t="s">
        <v>190</v>
      </c>
      <c r="C611" s="59" t="s">
        <v>353</v>
      </c>
      <c r="D611" s="59" t="s">
        <v>1154</v>
      </c>
      <c r="E611" s="59" t="s">
        <v>1382</v>
      </c>
      <c r="F611" s="59" t="s">
        <v>1383</v>
      </c>
      <c r="G611" s="59" t="s">
        <v>182</v>
      </c>
      <c r="H611" s="59" t="s">
        <v>607</v>
      </c>
      <c r="I611" s="59" t="s">
        <v>183</v>
      </c>
    </row>
    <row r="612" spans="1:10" hidden="1" x14ac:dyDescent="0.25">
      <c r="A612" s="59" t="s">
        <v>1384</v>
      </c>
      <c r="B612" s="60" t="s">
        <v>17</v>
      </c>
      <c r="C612" s="59" t="s">
        <v>353</v>
      </c>
      <c r="D612" s="59" t="s">
        <v>1154</v>
      </c>
      <c r="E612" s="59" t="s">
        <v>519</v>
      </c>
      <c r="F612" s="59" t="s">
        <v>1385</v>
      </c>
      <c r="G612" s="59" t="s">
        <v>182</v>
      </c>
      <c r="H612" s="59" t="s">
        <v>373</v>
      </c>
      <c r="I612" s="59" t="s">
        <v>183</v>
      </c>
    </row>
    <row r="613" spans="1:10" hidden="1" x14ac:dyDescent="0.25">
      <c r="A613" s="59" t="s">
        <v>1386</v>
      </c>
      <c r="B613" s="60" t="s">
        <v>190</v>
      </c>
      <c r="C613" s="59" t="s">
        <v>353</v>
      </c>
      <c r="D613" s="59" t="s">
        <v>1154</v>
      </c>
      <c r="E613" s="59" t="s">
        <v>825</v>
      </c>
      <c r="F613" s="59" t="s">
        <v>1387</v>
      </c>
      <c r="G613" s="59" t="s">
        <v>180</v>
      </c>
      <c r="H613" s="59" t="s">
        <v>420</v>
      </c>
      <c r="I613" s="59" t="s">
        <v>181</v>
      </c>
    </row>
    <row r="614" spans="1:10" hidden="1" x14ac:dyDescent="0.25">
      <c r="A614" s="59" t="s">
        <v>1388</v>
      </c>
      <c r="B614" s="60" t="s">
        <v>12</v>
      </c>
      <c r="C614" s="59" t="s">
        <v>353</v>
      </c>
      <c r="D614" s="59" t="s">
        <v>1154</v>
      </c>
      <c r="E614" s="59" t="s">
        <v>521</v>
      </c>
      <c r="F614" s="59" t="s">
        <v>1389</v>
      </c>
      <c r="G614" s="59" t="s">
        <v>180</v>
      </c>
      <c r="H614" s="59" t="s">
        <v>357</v>
      </c>
      <c r="I614" s="59" t="s">
        <v>181</v>
      </c>
    </row>
    <row r="615" spans="1:10" hidden="1" x14ac:dyDescent="0.25">
      <c r="A615" s="59" t="s">
        <v>78</v>
      </c>
      <c r="B615" s="60" t="s">
        <v>12</v>
      </c>
      <c r="C615" s="59" t="s">
        <v>353</v>
      </c>
      <c r="D615" s="59" t="s">
        <v>1154</v>
      </c>
      <c r="E615" s="59" t="s">
        <v>1390</v>
      </c>
      <c r="F615" s="59" t="s">
        <v>1391</v>
      </c>
      <c r="G615" s="59" t="s">
        <v>182</v>
      </c>
      <c r="H615" s="75" t="s">
        <v>428</v>
      </c>
      <c r="I615" s="59" t="s">
        <v>185</v>
      </c>
      <c r="J615" s="59" t="s">
        <v>348</v>
      </c>
    </row>
    <row r="616" spans="1:10" hidden="1" x14ac:dyDescent="0.25">
      <c r="A616" s="59" t="s">
        <v>1392</v>
      </c>
      <c r="B616" s="60" t="s">
        <v>190</v>
      </c>
      <c r="C616" s="59" t="s">
        <v>353</v>
      </c>
      <c r="D616" s="59" t="s">
        <v>1154</v>
      </c>
      <c r="E616" s="59" t="s">
        <v>523</v>
      </c>
      <c r="F616" s="59" t="s">
        <v>1393</v>
      </c>
      <c r="G616" s="59" t="s">
        <v>182</v>
      </c>
      <c r="H616" s="59" t="s">
        <v>379</v>
      </c>
      <c r="I616" s="59" t="s">
        <v>184</v>
      </c>
    </row>
    <row r="617" spans="1:10" hidden="1" x14ac:dyDescent="0.25">
      <c r="A617" s="59" t="s">
        <v>1394</v>
      </c>
      <c r="B617" s="60" t="s">
        <v>190</v>
      </c>
      <c r="C617" s="59" t="s">
        <v>353</v>
      </c>
      <c r="D617" s="59" t="s">
        <v>1154</v>
      </c>
      <c r="E617" s="59" t="s">
        <v>525</v>
      </c>
      <c r="F617" s="59" t="s">
        <v>1395</v>
      </c>
      <c r="G617" s="59" t="s">
        <v>182</v>
      </c>
      <c r="H617" s="59" t="s">
        <v>402</v>
      </c>
      <c r="I617" s="59" t="s">
        <v>183</v>
      </c>
    </row>
    <row r="618" spans="1:10" hidden="1" x14ac:dyDescent="0.25">
      <c r="A618" s="59" t="s">
        <v>325</v>
      </c>
      <c r="B618" s="60" t="s">
        <v>13</v>
      </c>
      <c r="C618" s="59" t="s">
        <v>353</v>
      </c>
      <c r="D618" s="59" t="s">
        <v>1154</v>
      </c>
      <c r="E618" s="59" t="s">
        <v>829</v>
      </c>
      <c r="F618" s="59" t="s">
        <v>1396</v>
      </c>
      <c r="G618" s="59" t="s">
        <v>180</v>
      </c>
      <c r="H618" s="59" t="s">
        <v>458</v>
      </c>
      <c r="I618" s="59" t="s">
        <v>187</v>
      </c>
      <c r="J618" s="59" t="s">
        <v>348</v>
      </c>
    </row>
    <row r="619" spans="1:10" hidden="1" x14ac:dyDescent="0.25">
      <c r="A619" s="59" t="s">
        <v>1397</v>
      </c>
      <c r="B619" s="60" t="s">
        <v>190</v>
      </c>
      <c r="C619" s="59" t="s">
        <v>353</v>
      </c>
      <c r="D619" s="59" t="s">
        <v>1154</v>
      </c>
      <c r="E619" s="59" t="s">
        <v>1398</v>
      </c>
      <c r="F619" s="59" t="s">
        <v>1399</v>
      </c>
      <c r="G619" s="59" t="s">
        <v>182</v>
      </c>
      <c r="H619" s="59" t="s">
        <v>410</v>
      </c>
      <c r="I619" s="59" t="s">
        <v>183</v>
      </c>
    </row>
    <row r="620" spans="1:10" hidden="1" x14ac:dyDescent="0.25">
      <c r="A620" s="59" t="s">
        <v>1400</v>
      </c>
      <c r="B620" s="60" t="s">
        <v>190</v>
      </c>
      <c r="C620" s="59" t="s">
        <v>353</v>
      </c>
      <c r="D620" s="59" t="s">
        <v>1154</v>
      </c>
      <c r="E620" s="59" t="s">
        <v>1401</v>
      </c>
      <c r="F620" s="59" t="s">
        <v>1402</v>
      </c>
      <c r="G620" s="59" t="s">
        <v>180</v>
      </c>
      <c r="H620" s="59" t="s">
        <v>397</v>
      </c>
      <c r="I620" s="59" t="s">
        <v>183</v>
      </c>
    </row>
    <row r="621" spans="1:10" hidden="1" x14ac:dyDescent="0.25">
      <c r="A621" s="59" t="s">
        <v>1403</v>
      </c>
      <c r="B621" s="60" t="s">
        <v>190</v>
      </c>
      <c r="C621" s="59" t="s">
        <v>353</v>
      </c>
      <c r="D621" s="59" t="s">
        <v>1154</v>
      </c>
      <c r="E621" s="59" t="s">
        <v>1404</v>
      </c>
      <c r="F621" s="59" t="s">
        <v>1405</v>
      </c>
      <c r="G621" s="59" t="s">
        <v>180</v>
      </c>
      <c r="H621" s="59" t="s">
        <v>448</v>
      </c>
      <c r="I621" s="59" t="s">
        <v>183</v>
      </c>
    </row>
    <row r="622" spans="1:10" hidden="1" x14ac:dyDescent="0.25">
      <c r="A622" s="59" t="s">
        <v>1406</v>
      </c>
      <c r="B622" s="60" t="s">
        <v>190</v>
      </c>
      <c r="C622" s="59" t="s">
        <v>353</v>
      </c>
      <c r="D622" s="59" t="s">
        <v>1154</v>
      </c>
      <c r="E622" s="59" t="s">
        <v>1070</v>
      </c>
      <c r="F622" s="59" t="s">
        <v>1407</v>
      </c>
      <c r="G622" s="59" t="s">
        <v>182</v>
      </c>
      <c r="H622" s="59" t="s">
        <v>402</v>
      </c>
      <c r="I622" s="59" t="s">
        <v>183</v>
      </c>
    </row>
    <row r="623" spans="1:10" hidden="1" x14ac:dyDescent="0.25">
      <c r="A623" s="59" t="s">
        <v>1408</v>
      </c>
      <c r="B623" s="60" t="s">
        <v>17</v>
      </c>
      <c r="C623" s="59" t="s">
        <v>353</v>
      </c>
      <c r="D623" s="59" t="s">
        <v>1154</v>
      </c>
      <c r="E623" s="59" t="s">
        <v>1072</v>
      </c>
      <c r="F623" s="59" t="s">
        <v>1409</v>
      </c>
      <c r="G623" s="59" t="s">
        <v>180</v>
      </c>
      <c r="H623" s="59" t="s">
        <v>370</v>
      </c>
      <c r="I623" s="59" t="s">
        <v>2031</v>
      </c>
    </row>
    <row r="624" spans="1:10" hidden="1" x14ac:dyDescent="0.25">
      <c r="A624" s="59" t="s">
        <v>1410</v>
      </c>
      <c r="B624" s="60" t="s">
        <v>190</v>
      </c>
      <c r="C624" s="59" t="s">
        <v>353</v>
      </c>
      <c r="D624" s="59" t="s">
        <v>1154</v>
      </c>
      <c r="E624" s="59" t="s">
        <v>1074</v>
      </c>
      <c r="F624" s="59" t="s">
        <v>1411</v>
      </c>
      <c r="G624" s="59" t="s">
        <v>182</v>
      </c>
      <c r="H624" s="59" t="s">
        <v>357</v>
      </c>
      <c r="I624" s="59" t="s">
        <v>181</v>
      </c>
    </row>
    <row r="625" spans="1:11" hidden="1" x14ac:dyDescent="0.25">
      <c r="A625" s="59" t="s">
        <v>309</v>
      </c>
      <c r="B625" s="60" t="s">
        <v>63</v>
      </c>
      <c r="C625" s="59" t="s">
        <v>353</v>
      </c>
      <c r="D625" s="59" t="s">
        <v>1154</v>
      </c>
      <c r="E625" s="59" t="s">
        <v>831</v>
      </c>
      <c r="F625" s="59" t="s">
        <v>1412</v>
      </c>
      <c r="G625" s="59" t="s">
        <v>180</v>
      </c>
      <c r="H625" s="59" t="s">
        <v>347</v>
      </c>
      <c r="I625" s="59" t="s">
        <v>2031</v>
      </c>
    </row>
    <row r="626" spans="1:11" hidden="1" x14ac:dyDescent="0.25">
      <c r="A626" s="59" t="s">
        <v>1413</v>
      </c>
      <c r="B626" s="60" t="s">
        <v>190</v>
      </c>
      <c r="C626" s="59" t="s">
        <v>353</v>
      </c>
      <c r="D626" s="59" t="s">
        <v>1154</v>
      </c>
      <c r="E626" s="59" t="s">
        <v>1075</v>
      </c>
      <c r="F626" s="59" t="s">
        <v>1414</v>
      </c>
      <c r="G626" s="59" t="s">
        <v>182</v>
      </c>
      <c r="H626" s="59" t="s">
        <v>420</v>
      </c>
      <c r="I626" s="59" t="s">
        <v>181</v>
      </c>
    </row>
    <row r="627" spans="1:11" hidden="1" x14ac:dyDescent="0.25">
      <c r="A627" s="59" t="s">
        <v>140</v>
      </c>
      <c r="B627" s="60" t="s">
        <v>12</v>
      </c>
      <c r="C627" s="59" t="s">
        <v>353</v>
      </c>
      <c r="D627" s="59" t="s">
        <v>1154</v>
      </c>
      <c r="E627" s="59" t="s">
        <v>1415</v>
      </c>
      <c r="F627" s="59" t="s">
        <v>1416</v>
      </c>
      <c r="G627" s="59" t="s">
        <v>182</v>
      </c>
      <c r="H627" s="59" t="s">
        <v>357</v>
      </c>
      <c r="I627" s="59" t="s">
        <v>181</v>
      </c>
    </row>
    <row r="628" spans="1:11" hidden="1" x14ac:dyDescent="0.25">
      <c r="A628" s="59" t="s">
        <v>1417</v>
      </c>
      <c r="B628" s="60" t="s">
        <v>190</v>
      </c>
      <c r="C628" s="59" t="s">
        <v>353</v>
      </c>
      <c r="D628" s="59" t="s">
        <v>1154</v>
      </c>
      <c r="E628" s="59" t="s">
        <v>833</v>
      </c>
      <c r="F628" s="59" t="s">
        <v>1418</v>
      </c>
      <c r="G628" s="59" t="s">
        <v>182</v>
      </c>
      <c r="H628" s="59" t="s">
        <v>410</v>
      </c>
      <c r="I628" s="59" t="s">
        <v>183</v>
      </c>
    </row>
    <row r="629" spans="1:11" hidden="1" x14ac:dyDescent="0.25">
      <c r="A629" s="59" t="s">
        <v>1419</v>
      </c>
      <c r="B629" s="60" t="s">
        <v>190</v>
      </c>
      <c r="C629" s="59" t="s">
        <v>353</v>
      </c>
      <c r="D629" s="59" t="s">
        <v>1154</v>
      </c>
      <c r="E629" s="59" t="s">
        <v>835</v>
      </c>
      <c r="F629" s="59" t="s">
        <v>1420</v>
      </c>
      <c r="G629" s="59" t="s">
        <v>182</v>
      </c>
      <c r="H629" s="59" t="s">
        <v>422</v>
      </c>
      <c r="I629" s="59" t="s">
        <v>181</v>
      </c>
    </row>
    <row r="630" spans="1:11" hidden="1" x14ac:dyDescent="0.25">
      <c r="A630" s="59" t="s">
        <v>329</v>
      </c>
      <c r="B630" s="60" t="s">
        <v>63</v>
      </c>
      <c r="C630" s="59" t="s">
        <v>353</v>
      </c>
      <c r="D630" s="59" t="s">
        <v>1154</v>
      </c>
      <c r="E630" s="59" t="s">
        <v>528</v>
      </c>
      <c r="F630" s="59" t="s">
        <v>1421</v>
      </c>
      <c r="G630" s="59" t="s">
        <v>180</v>
      </c>
      <c r="H630" s="59" t="s">
        <v>367</v>
      </c>
      <c r="I630" s="59" t="s">
        <v>2031</v>
      </c>
    </row>
    <row r="631" spans="1:11" hidden="1" x14ac:dyDescent="0.25">
      <c r="A631" s="59" t="s">
        <v>330</v>
      </c>
      <c r="B631" s="60" t="s">
        <v>63</v>
      </c>
      <c r="C631" s="59" t="s">
        <v>353</v>
      </c>
      <c r="D631" s="59" t="s">
        <v>1154</v>
      </c>
      <c r="E631" s="59" t="s">
        <v>530</v>
      </c>
      <c r="F631" s="59" t="s">
        <v>1422</v>
      </c>
      <c r="G631" s="59" t="s">
        <v>182</v>
      </c>
      <c r="H631" s="59" t="s">
        <v>409</v>
      </c>
      <c r="I631" s="59" t="s">
        <v>184</v>
      </c>
    </row>
    <row r="632" spans="1:11" hidden="1" x14ac:dyDescent="0.25">
      <c r="A632" s="59" t="s">
        <v>1423</v>
      </c>
      <c r="B632" s="60" t="s">
        <v>190</v>
      </c>
      <c r="C632" s="59" t="s">
        <v>353</v>
      </c>
      <c r="D632" s="59" t="s">
        <v>1154</v>
      </c>
      <c r="E632" s="59" t="s">
        <v>1424</v>
      </c>
      <c r="F632" s="59" t="s">
        <v>1425</v>
      </c>
      <c r="G632" s="59" t="s">
        <v>180</v>
      </c>
      <c r="H632" s="59" t="s">
        <v>416</v>
      </c>
      <c r="I632" s="59" t="s">
        <v>181</v>
      </c>
    </row>
    <row r="633" spans="1:11" hidden="1" x14ac:dyDescent="0.25">
      <c r="A633" s="59" t="s">
        <v>1089</v>
      </c>
      <c r="B633" s="60" t="s">
        <v>63</v>
      </c>
      <c r="C633" s="59" t="s">
        <v>353</v>
      </c>
      <c r="D633" s="59" t="s">
        <v>1154</v>
      </c>
      <c r="E633" s="59" t="s">
        <v>1078</v>
      </c>
      <c r="F633" s="59" t="s">
        <v>1426</v>
      </c>
      <c r="G633" s="59" t="s">
        <v>182</v>
      </c>
      <c r="H633" s="59" t="s">
        <v>446</v>
      </c>
      <c r="I633" s="59" t="s">
        <v>187</v>
      </c>
      <c r="J633" s="59" t="s">
        <v>348</v>
      </c>
    </row>
    <row r="634" spans="1:11" hidden="1" x14ac:dyDescent="0.25">
      <c r="A634" s="59" t="s">
        <v>1427</v>
      </c>
      <c r="B634" s="60" t="s">
        <v>190</v>
      </c>
      <c r="C634" s="59" t="s">
        <v>353</v>
      </c>
      <c r="D634" s="59" t="s">
        <v>1154</v>
      </c>
      <c r="E634" s="59" t="s">
        <v>532</v>
      </c>
      <c r="F634" s="59" t="s">
        <v>1428</v>
      </c>
      <c r="G634" s="59" t="s">
        <v>182</v>
      </c>
      <c r="H634" s="59" t="s">
        <v>350</v>
      </c>
      <c r="I634" s="59" t="s">
        <v>2031</v>
      </c>
    </row>
    <row r="635" spans="1:11" hidden="1" x14ac:dyDescent="0.25">
      <c r="A635" s="59" t="s">
        <v>1429</v>
      </c>
      <c r="B635" s="60" t="s">
        <v>190</v>
      </c>
      <c r="C635" s="59" t="s">
        <v>353</v>
      </c>
      <c r="D635" s="59" t="s">
        <v>1154</v>
      </c>
      <c r="E635" s="59" t="s">
        <v>1081</v>
      </c>
      <c r="F635" s="59" t="s">
        <v>1430</v>
      </c>
      <c r="G635" s="59" t="s">
        <v>182</v>
      </c>
      <c r="H635" s="59" t="s">
        <v>404</v>
      </c>
      <c r="I635" s="59" t="s">
        <v>183</v>
      </c>
    </row>
    <row r="636" spans="1:11" hidden="1" x14ac:dyDescent="0.25">
      <c r="A636" s="59" t="s">
        <v>1431</v>
      </c>
      <c r="B636" s="60" t="s">
        <v>190</v>
      </c>
      <c r="C636" s="59" t="s">
        <v>353</v>
      </c>
      <c r="D636" s="59" t="s">
        <v>1154</v>
      </c>
      <c r="E636" s="59" t="s">
        <v>1432</v>
      </c>
      <c r="F636" s="59" t="s">
        <v>1433</v>
      </c>
      <c r="G636" s="59" t="s">
        <v>180</v>
      </c>
      <c r="H636" s="59" t="s">
        <v>357</v>
      </c>
      <c r="I636" s="59" t="s">
        <v>181</v>
      </c>
    </row>
    <row r="637" spans="1:11" hidden="1" x14ac:dyDescent="0.25">
      <c r="A637" s="59" t="s">
        <v>1434</v>
      </c>
      <c r="B637" s="60" t="s">
        <v>190</v>
      </c>
      <c r="C637" s="59" t="s">
        <v>353</v>
      </c>
      <c r="D637" s="59" t="s">
        <v>1154</v>
      </c>
      <c r="E637" s="59" t="s">
        <v>837</v>
      </c>
      <c r="F637" s="59" t="s">
        <v>1435</v>
      </c>
      <c r="G637" s="59" t="s">
        <v>182</v>
      </c>
      <c r="H637" s="59" t="s">
        <v>382</v>
      </c>
      <c r="I637" s="59" t="s">
        <v>2031</v>
      </c>
    </row>
    <row r="638" spans="1:11" hidden="1" x14ac:dyDescent="0.25">
      <c r="A638" s="59" t="s">
        <v>1436</v>
      </c>
      <c r="B638" s="60" t="s">
        <v>63</v>
      </c>
      <c r="C638" s="59" t="s">
        <v>342</v>
      </c>
      <c r="D638" s="59" t="s">
        <v>1469</v>
      </c>
      <c r="E638" s="59" t="s">
        <v>343</v>
      </c>
      <c r="F638" s="59" t="s">
        <v>1470</v>
      </c>
      <c r="G638" s="59" t="s">
        <v>180</v>
      </c>
      <c r="H638" s="59" t="s">
        <v>388</v>
      </c>
      <c r="I638" s="59" t="s">
        <v>183</v>
      </c>
      <c r="J638" s="59" t="s">
        <v>346</v>
      </c>
      <c r="K638" s="59" t="s">
        <v>346</v>
      </c>
    </row>
    <row r="639" spans="1:11" hidden="1" x14ac:dyDescent="0.25">
      <c r="A639" s="59" t="s">
        <v>1449</v>
      </c>
      <c r="B639" s="60" t="s">
        <v>17</v>
      </c>
      <c r="C639" s="59" t="s">
        <v>342</v>
      </c>
      <c r="D639" s="59" t="s">
        <v>1469</v>
      </c>
      <c r="E639" s="59" t="s">
        <v>353</v>
      </c>
      <c r="F639" s="59" t="s">
        <v>836</v>
      </c>
      <c r="G639" s="59" t="s">
        <v>180</v>
      </c>
      <c r="H639" s="59" t="s">
        <v>370</v>
      </c>
      <c r="I639" s="59" t="s">
        <v>2031</v>
      </c>
      <c r="J639" s="59" t="s">
        <v>346</v>
      </c>
    </row>
    <row r="640" spans="1:11" hidden="1" x14ac:dyDescent="0.25">
      <c r="A640" s="59" t="s">
        <v>205</v>
      </c>
      <c r="B640" s="60" t="s">
        <v>63</v>
      </c>
      <c r="C640" s="59" t="s">
        <v>342</v>
      </c>
      <c r="D640" s="59" t="s">
        <v>1469</v>
      </c>
      <c r="E640" s="59" t="s">
        <v>347</v>
      </c>
      <c r="F640" s="59" t="s">
        <v>842</v>
      </c>
      <c r="G640" s="59" t="s">
        <v>180</v>
      </c>
      <c r="H640" s="59" t="s">
        <v>359</v>
      </c>
      <c r="I640" s="59" t="s">
        <v>2031</v>
      </c>
      <c r="J640" s="59" t="s">
        <v>351</v>
      </c>
    </row>
    <row r="641" spans="1:11" hidden="1" x14ac:dyDescent="0.25">
      <c r="A641" s="59" t="s">
        <v>1464</v>
      </c>
      <c r="B641" s="60" t="s">
        <v>63</v>
      </c>
      <c r="C641" s="59" t="s">
        <v>342</v>
      </c>
      <c r="D641" s="59" t="s">
        <v>1469</v>
      </c>
      <c r="E641" s="59" t="s">
        <v>367</v>
      </c>
      <c r="F641" s="59" t="s">
        <v>1471</v>
      </c>
      <c r="G641" s="59" t="s">
        <v>180</v>
      </c>
      <c r="H641" s="59" t="s">
        <v>359</v>
      </c>
      <c r="I641" s="59" t="s">
        <v>2031</v>
      </c>
      <c r="J641" s="59" t="s">
        <v>347</v>
      </c>
    </row>
    <row r="642" spans="1:11" hidden="1" x14ac:dyDescent="0.25">
      <c r="A642" s="59" t="s">
        <v>922</v>
      </c>
      <c r="B642" s="60" t="s">
        <v>17</v>
      </c>
      <c r="C642" s="59" t="s">
        <v>342</v>
      </c>
      <c r="D642" s="59" t="s">
        <v>1469</v>
      </c>
      <c r="E642" s="59" t="s">
        <v>371</v>
      </c>
      <c r="F642" s="59" t="s">
        <v>857</v>
      </c>
      <c r="G642" s="59" t="s">
        <v>180</v>
      </c>
      <c r="H642" s="59" t="s">
        <v>406</v>
      </c>
      <c r="I642" s="59" t="s">
        <v>183</v>
      </c>
      <c r="J642" s="59" t="s">
        <v>351</v>
      </c>
      <c r="K642" s="59" t="s">
        <v>353</v>
      </c>
    </row>
    <row r="643" spans="1:11" hidden="1" x14ac:dyDescent="0.25">
      <c r="A643" s="59" t="s">
        <v>200</v>
      </c>
      <c r="B643" s="60" t="s">
        <v>17</v>
      </c>
      <c r="C643" s="59" t="s">
        <v>342</v>
      </c>
      <c r="D643" s="59" t="s">
        <v>1469</v>
      </c>
      <c r="E643" s="59" t="s">
        <v>940</v>
      </c>
      <c r="F643" s="59" t="s">
        <v>860</v>
      </c>
      <c r="G643" s="59" t="s">
        <v>180</v>
      </c>
      <c r="H643" s="59" t="s">
        <v>527</v>
      </c>
      <c r="I643" s="59" t="s">
        <v>181</v>
      </c>
      <c r="J643" s="59" t="s">
        <v>346</v>
      </c>
      <c r="K643" s="59" t="s">
        <v>351</v>
      </c>
    </row>
    <row r="644" spans="1:11" hidden="1" x14ac:dyDescent="0.25">
      <c r="A644" s="59" t="s">
        <v>1438</v>
      </c>
      <c r="B644" s="60" t="s">
        <v>17</v>
      </c>
      <c r="C644" s="59" t="s">
        <v>342</v>
      </c>
      <c r="D644" s="59" t="s">
        <v>1469</v>
      </c>
      <c r="E644" s="59" t="s">
        <v>377</v>
      </c>
      <c r="F644" s="59" t="s">
        <v>1472</v>
      </c>
      <c r="G644" s="59" t="s">
        <v>180</v>
      </c>
      <c r="H644" s="59" t="s">
        <v>371</v>
      </c>
      <c r="I644" s="59" t="s">
        <v>2031</v>
      </c>
      <c r="J644" s="59" t="s">
        <v>360</v>
      </c>
      <c r="K644" s="59" t="s">
        <v>343</v>
      </c>
    </row>
    <row r="645" spans="1:11" hidden="1" x14ac:dyDescent="0.25">
      <c r="A645" s="59" t="s">
        <v>206</v>
      </c>
      <c r="B645" s="60" t="s">
        <v>63</v>
      </c>
      <c r="C645" s="59" t="s">
        <v>342</v>
      </c>
      <c r="D645" s="59" t="s">
        <v>1469</v>
      </c>
      <c r="E645" s="59" t="s">
        <v>697</v>
      </c>
      <c r="F645" s="59" t="s">
        <v>1473</v>
      </c>
      <c r="G645" s="59" t="s">
        <v>180</v>
      </c>
      <c r="H645" s="59" t="s">
        <v>357</v>
      </c>
      <c r="I645" s="59" t="s">
        <v>181</v>
      </c>
      <c r="J645" s="59" t="s">
        <v>351</v>
      </c>
      <c r="K645" s="59" t="s">
        <v>347</v>
      </c>
    </row>
    <row r="646" spans="1:11" hidden="1" x14ac:dyDescent="0.25">
      <c r="A646" s="59" t="s">
        <v>79</v>
      </c>
      <c r="B646" s="60" t="s">
        <v>12</v>
      </c>
      <c r="C646" s="59" t="s">
        <v>342</v>
      </c>
      <c r="D646" s="59" t="s">
        <v>1469</v>
      </c>
      <c r="E646" s="59" t="s">
        <v>366</v>
      </c>
      <c r="F646" s="59" t="s">
        <v>1474</v>
      </c>
      <c r="G646" s="59" t="s">
        <v>180</v>
      </c>
      <c r="H646" s="59" t="s">
        <v>357</v>
      </c>
      <c r="I646" s="59" t="s">
        <v>181</v>
      </c>
      <c r="J646" s="59" t="s">
        <v>347</v>
      </c>
      <c r="K646" s="59" t="s">
        <v>352</v>
      </c>
    </row>
    <row r="647" spans="1:11" hidden="1" x14ac:dyDescent="0.25">
      <c r="A647" s="59" t="s">
        <v>1106</v>
      </c>
      <c r="B647" s="60" t="s">
        <v>12</v>
      </c>
      <c r="C647" s="59" t="s">
        <v>342</v>
      </c>
      <c r="D647" s="59" t="s">
        <v>1469</v>
      </c>
      <c r="E647" s="59" t="s">
        <v>376</v>
      </c>
      <c r="F647" s="59" t="s">
        <v>1475</v>
      </c>
      <c r="G647" s="59" t="s">
        <v>180</v>
      </c>
      <c r="H647" s="59" t="s">
        <v>406</v>
      </c>
      <c r="I647" s="59" t="s">
        <v>183</v>
      </c>
      <c r="J647" s="59" t="s">
        <v>347</v>
      </c>
    </row>
    <row r="648" spans="1:11" hidden="1" x14ac:dyDescent="0.25">
      <c r="A648" s="59" t="s">
        <v>73</v>
      </c>
      <c r="B648" s="60" t="s">
        <v>12</v>
      </c>
      <c r="C648" s="59" t="s">
        <v>342</v>
      </c>
      <c r="D648" s="59" t="s">
        <v>1469</v>
      </c>
      <c r="E648" s="59" t="s">
        <v>701</v>
      </c>
      <c r="F648" s="59" t="s">
        <v>1475</v>
      </c>
      <c r="G648" s="59" t="s">
        <v>180</v>
      </c>
      <c r="H648" s="59" t="s">
        <v>414</v>
      </c>
      <c r="I648" s="59" t="s">
        <v>181</v>
      </c>
      <c r="J648" s="59" t="s">
        <v>360</v>
      </c>
      <c r="K648" s="59" t="s">
        <v>360</v>
      </c>
    </row>
    <row r="649" spans="1:11" hidden="1" x14ac:dyDescent="0.25">
      <c r="A649" s="59" t="s">
        <v>202</v>
      </c>
      <c r="B649" s="60" t="s">
        <v>17</v>
      </c>
      <c r="C649" s="59" t="s">
        <v>342</v>
      </c>
      <c r="D649" s="59" t="s">
        <v>1469</v>
      </c>
      <c r="E649" s="59" t="s">
        <v>355</v>
      </c>
      <c r="F649" s="59" t="s">
        <v>1476</v>
      </c>
      <c r="G649" s="59" t="s">
        <v>180</v>
      </c>
      <c r="H649" s="59" t="s">
        <v>388</v>
      </c>
      <c r="I649" s="59" t="s">
        <v>183</v>
      </c>
      <c r="J649" s="59" t="s">
        <v>360</v>
      </c>
    </row>
    <row r="650" spans="1:11" hidden="1" x14ac:dyDescent="0.25">
      <c r="A650" s="59" t="s">
        <v>98</v>
      </c>
      <c r="B650" s="60" t="s">
        <v>17</v>
      </c>
      <c r="C650" s="59" t="s">
        <v>342</v>
      </c>
      <c r="D650" s="59" t="s">
        <v>1469</v>
      </c>
      <c r="E650" s="59" t="s">
        <v>704</v>
      </c>
      <c r="F650" s="59" t="s">
        <v>1477</v>
      </c>
      <c r="G650" s="59" t="s">
        <v>180</v>
      </c>
      <c r="H650" s="59" t="s">
        <v>395</v>
      </c>
      <c r="I650" s="59" t="s">
        <v>184</v>
      </c>
      <c r="J650" s="59" t="s">
        <v>346</v>
      </c>
    </row>
    <row r="651" spans="1:11" hidden="1" x14ac:dyDescent="0.25">
      <c r="A651" s="59" t="s">
        <v>220</v>
      </c>
      <c r="B651" s="60" t="s">
        <v>63</v>
      </c>
      <c r="C651" s="59" t="s">
        <v>342</v>
      </c>
      <c r="D651" s="59" t="s">
        <v>1469</v>
      </c>
      <c r="E651" s="59" t="s">
        <v>382</v>
      </c>
      <c r="F651" s="59" t="s">
        <v>1478</v>
      </c>
      <c r="G651" s="59" t="s">
        <v>180</v>
      </c>
      <c r="H651" s="59" t="s">
        <v>406</v>
      </c>
      <c r="I651" s="59" t="s">
        <v>183</v>
      </c>
      <c r="J651" s="59" t="s">
        <v>352</v>
      </c>
    </row>
    <row r="652" spans="1:11" hidden="1" x14ac:dyDescent="0.25">
      <c r="A652" s="59" t="s">
        <v>1437</v>
      </c>
      <c r="B652" s="60" t="s">
        <v>189</v>
      </c>
      <c r="C652" s="59" t="s">
        <v>342</v>
      </c>
      <c r="D652" s="59" t="s">
        <v>1469</v>
      </c>
      <c r="E652" s="59" t="s">
        <v>350</v>
      </c>
      <c r="F652" s="59" t="s">
        <v>1479</v>
      </c>
      <c r="G652" s="59" t="s">
        <v>180</v>
      </c>
      <c r="H652" s="59" t="s">
        <v>397</v>
      </c>
      <c r="I652" s="59" t="s">
        <v>183</v>
      </c>
      <c r="J652" s="59" t="s">
        <v>342</v>
      </c>
      <c r="K652" s="59" t="s">
        <v>348</v>
      </c>
    </row>
    <row r="653" spans="1:11" hidden="1" x14ac:dyDescent="0.25">
      <c r="A653" s="59" t="s">
        <v>112</v>
      </c>
      <c r="B653" s="60" t="s">
        <v>63</v>
      </c>
      <c r="C653" s="59" t="s">
        <v>342</v>
      </c>
      <c r="D653" s="59" t="s">
        <v>1469</v>
      </c>
      <c r="E653" s="59" t="s">
        <v>364</v>
      </c>
      <c r="F653" s="59" t="s">
        <v>1479</v>
      </c>
      <c r="G653" s="59" t="s">
        <v>180</v>
      </c>
      <c r="H653" s="59" t="s">
        <v>373</v>
      </c>
      <c r="I653" s="59" t="s">
        <v>183</v>
      </c>
      <c r="J653" s="59" t="s">
        <v>353</v>
      </c>
    </row>
    <row r="654" spans="1:11" hidden="1" x14ac:dyDescent="0.25">
      <c r="A654" s="59" t="s">
        <v>145</v>
      </c>
      <c r="B654" s="60" t="s">
        <v>12</v>
      </c>
      <c r="C654" s="59" t="s">
        <v>342</v>
      </c>
      <c r="D654" s="59" t="s">
        <v>1469</v>
      </c>
      <c r="E654" s="59" t="s">
        <v>359</v>
      </c>
      <c r="F654" s="59" t="s">
        <v>870</v>
      </c>
      <c r="G654" s="59" t="s">
        <v>182</v>
      </c>
      <c r="H654" s="59" t="s">
        <v>384</v>
      </c>
      <c r="I654" s="59" t="s">
        <v>184</v>
      </c>
      <c r="J654" s="59" t="s">
        <v>346</v>
      </c>
      <c r="K654" s="59" t="s">
        <v>360</v>
      </c>
    </row>
    <row r="655" spans="1:11" hidden="1" x14ac:dyDescent="0.25">
      <c r="A655" s="59" t="s">
        <v>1093</v>
      </c>
      <c r="B655" s="60" t="s">
        <v>17</v>
      </c>
      <c r="C655" s="59" t="s">
        <v>342</v>
      </c>
      <c r="D655" s="59" t="s">
        <v>1469</v>
      </c>
      <c r="E655" s="59" t="s">
        <v>392</v>
      </c>
      <c r="F655" s="59" t="s">
        <v>1480</v>
      </c>
      <c r="G655" s="59" t="s">
        <v>180</v>
      </c>
      <c r="H655" s="59" t="s">
        <v>359</v>
      </c>
      <c r="I655" s="59" t="s">
        <v>2031</v>
      </c>
      <c r="J655" s="59" t="s">
        <v>352</v>
      </c>
    </row>
    <row r="656" spans="1:11" hidden="1" x14ac:dyDescent="0.25">
      <c r="A656" s="59" t="s">
        <v>201</v>
      </c>
      <c r="B656" s="60" t="s">
        <v>17</v>
      </c>
      <c r="C656" s="59" t="s">
        <v>342</v>
      </c>
      <c r="D656" s="59" t="s">
        <v>1469</v>
      </c>
      <c r="E656" s="59" t="s">
        <v>384</v>
      </c>
      <c r="F656" s="59" t="s">
        <v>1480</v>
      </c>
      <c r="G656" s="59" t="s">
        <v>180</v>
      </c>
      <c r="H656" s="59" t="s">
        <v>397</v>
      </c>
      <c r="I656" s="59" t="s">
        <v>183</v>
      </c>
      <c r="J656" s="59" t="s">
        <v>348</v>
      </c>
    </row>
    <row r="657" spans="1:11" hidden="1" x14ac:dyDescent="0.25">
      <c r="A657" s="59" t="s">
        <v>1481</v>
      </c>
      <c r="B657" s="60" t="s">
        <v>17</v>
      </c>
      <c r="C657" s="59" t="s">
        <v>342</v>
      </c>
      <c r="D657" s="59" t="s">
        <v>1469</v>
      </c>
      <c r="E657" s="59" t="s">
        <v>379</v>
      </c>
      <c r="F657" s="59" t="s">
        <v>1482</v>
      </c>
      <c r="G657" s="59" t="s">
        <v>180</v>
      </c>
      <c r="H657" s="59" t="s">
        <v>371</v>
      </c>
      <c r="I657" s="59" t="s">
        <v>2031</v>
      </c>
    </row>
    <row r="658" spans="1:11" hidden="1" x14ac:dyDescent="0.25">
      <c r="A658" s="59" t="s">
        <v>1483</v>
      </c>
      <c r="B658" s="60" t="s">
        <v>17</v>
      </c>
      <c r="C658" s="59" t="s">
        <v>342</v>
      </c>
      <c r="D658" s="59" t="s">
        <v>1469</v>
      </c>
      <c r="E658" s="59" t="s">
        <v>398</v>
      </c>
      <c r="F658" s="59" t="s">
        <v>1484</v>
      </c>
      <c r="G658" s="59" t="s">
        <v>180</v>
      </c>
      <c r="H658" s="59" t="s">
        <v>412</v>
      </c>
      <c r="I658" s="59" t="s">
        <v>183</v>
      </c>
    </row>
    <row r="659" spans="1:11" hidden="1" x14ac:dyDescent="0.25">
      <c r="A659" s="59" t="s">
        <v>213</v>
      </c>
      <c r="B659" s="60" t="s">
        <v>13</v>
      </c>
      <c r="C659" s="59" t="s">
        <v>342</v>
      </c>
      <c r="D659" s="59" t="s">
        <v>1469</v>
      </c>
      <c r="E659" s="59" t="s">
        <v>394</v>
      </c>
      <c r="F659" s="59" t="s">
        <v>1485</v>
      </c>
      <c r="G659" s="59" t="s">
        <v>180</v>
      </c>
      <c r="H659" s="59" t="s">
        <v>376</v>
      </c>
      <c r="I659" s="59" t="s">
        <v>2031</v>
      </c>
      <c r="J659" s="59" t="s">
        <v>342</v>
      </c>
    </row>
    <row r="660" spans="1:11" hidden="1" x14ac:dyDescent="0.25">
      <c r="A660" s="59" t="s">
        <v>1440</v>
      </c>
      <c r="B660" s="60" t="s">
        <v>17</v>
      </c>
      <c r="C660" s="59" t="s">
        <v>342</v>
      </c>
      <c r="D660" s="59" t="s">
        <v>1469</v>
      </c>
      <c r="E660" s="59" t="s">
        <v>402</v>
      </c>
      <c r="F660" s="59" t="s">
        <v>1486</v>
      </c>
      <c r="G660" s="59" t="s">
        <v>182</v>
      </c>
      <c r="H660" s="59" t="s">
        <v>370</v>
      </c>
      <c r="I660" s="59" t="s">
        <v>2031</v>
      </c>
      <c r="J660" s="59" t="s">
        <v>346</v>
      </c>
      <c r="K660" s="59" t="s">
        <v>343</v>
      </c>
    </row>
    <row r="661" spans="1:11" hidden="1" x14ac:dyDescent="0.25">
      <c r="A661" s="59" t="s">
        <v>217</v>
      </c>
      <c r="B661" s="60" t="s">
        <v>63</v>
      </c>
      <c r="C661" s="59" t="s">
        <v>342</v>
      </c>
      <c r="D661" s="59" t="s">
        <v>1469</v>
      </c>
      <c r="E661" s="59" t="s">
        <v>607</v>
      </c>
      <c r="F661" s="59" t="s">
        <v>1487</v>
      </c>
      <c r="G661" s="59" t="s">
        <v>180</v>
      </c>
      <c r="H661" s="59" t="s">
        <v>432</v>
      </c>
      <c r="I661" s="59" t="s">
        <v>184</v>
      </c>
      <c r="J661" s="59" t="s">
        <v>351</v>
      </c>
    </row>
    <row r="662" spans="1:11" hidden="1" x14ac:dyDescent="0.25">
      <c r="A662" s="59" t="s">
        <v>135</v>
      </c>
      <c r="B662" s="60" t="s">
        <v>65</v>
      </c>
      <c r="C662" s="59" t="s">
        <v>342</v>
      </c>
      <c r="D662" s="59" t="s">
        <v>1469</v>
      </c>
      <c r="E662" s="59" t="s">
        <v>373</v>
      </c>
      <c r="F662" s="59" t="s">
        <v>1488</v>
      </c>
      <c r="G662" s="59" t="s">
        <v>180</v>
      </c>
      <c r="H662" s="59" t="s">
        <v>412</v>
      </c>
      <c r="I662" s="59" t="s">
        <v>183</v>
      </c>
      <c r="J662" s="59" t="s">
        <v>343</v>
      </c>
    </row>
    <row r="663" spans="1:11" hidden="1" x14ac:dyDescent="0.25">
      <c r="A663" s="59" t="s">
        <v>1439</v>
      </c>
      <c r="B663" s="60" t="s">
        <v>190</v>
      </c>
      <c r="C663" s="59" t="s">
        <v>342</v>
      </c>
      <c r="D663" s="59" t="s">
        <v>1469</v>
      </c>
      <c r="E663" s="59" t="s">
        <v>388</v>
      </c>
      <c r="F663" s="59" t="s">
        <v>1489</v>
      </c>
      <c r="G663" s="59" t="s">
        <v>182</v>
      </c>
      <c r="H663" s="59" t="s">
        <v>607</v>
      </c>
      <c r="I663" s="59" t="s">
        <v>183</v>
      </c>
      <c r="J663" s="59" t="s">
        <v>346</v>
      </c>
      <c r="K663" s="59" t="s">
        <v>353</v>
      </c>
    </row>
    <row r="664" spans="1:11" hidden="1" x14ac:dyDescent="0.25">
      <c r="A664" s="59" t="s">
        <v>204</v>
      </c>
      <c r="B664" s="60" t="s">
        <v>63</v>
      </c>
      <c r="C664" s="59" t="s">
        <v>342</v>
      </c>
      <c r="D664" s="59" t="s">
        <v>1469</v>
      </c>
      <c r="E664" s="59" t="s">
        <v>448</v>
      </c>
      <c r="F664" s="59" t="s">
        <v>1490</v>
      </c>
      <c r="G664" s="59" t="s">
        <v>180</v>
      </c>
      <c r="H664" s="59" t="s">
        <v>386</v>
      </c>
      <c r="I664" s="59" t="s">
        <v>181</v>
      </c>
      <c r="J664" s="59" t="s">
        <v>352</v>
      </c>
      <c r="K664" s="59" t="s">
        <v>341</v>
      </c>
    </row>
    <row r="665" spans="1:11" hidden="1" x14ac:dyDescent="0.25">
      <c r="A665" s="59" t="s">
        <v>85</v>
      </c>
      <c r="B665" s="60" t="s">
        <v>12</v>
      </c>
      <c r="C665" s="59" t="s">
        <v>342</v>
      </c>
      <c r="D665" s="59" t="s">
        <v>1469</v>
      </c>
      <c r="E665" s="59" t="s">
        <v>397</v>
      </c>
      <c r="F665" s="59" t="s">
        <v>1491</v>
      </c>
      <c r="G665" s="59" t="s">
        <v>180</v>
      </c>
      <c r="H665" s="59" t="s">
        <v>394</v>
      </c>
      <c r="I665" s="59" t="s">
        <v>184</v>
      </c>
      <c r="J665" s="59" t="s">
        <v>347</v>
      </c>
    </row>
    <row r="666" spans="1:11" hidden="1" x14ac:dyDescent="0.25">
      <c r="A666" s="59" t="s">
        <v>74</v>
      </c>
      <c r="B666" s="60" t="s">
        <v>12</v>
      </c>
      <c r="C666" s="59" t="s">
        <v>342</v>
      </c>
      <c r="D666" s="59" t="s">
        <v>1469</v>
      </c>
      <c r="E666" s="59" t="s">
        <v>412</v>
      </c>
      <c r="F666" s="59" t="s">
        <v>1492</v>
      </c>
      <c r="G666" s="59" t="s">
        <v>182</v>
      </c>
      <c r="H666" s="59" t="s">
        <v>394</v>
      </c>
      <c r="I666" s="59" t="s">
        <v>184</v>
      </c>
      <c r="J666" s="59" t="s">
        <v>351</v>
      </c>
    </row>
    <row r="667" spans="1:11" hidden="1" x14ac:dyDescent="0.25">
      <c r="A667" s="59" t="s">
        <v>215</v>
      </c>
      <c r="B667" s="60" t="s">
        <v>17</v>
      </c>
      <c r="C667" s="59" t="s">
        <v>342</v>
      </c>
      <c r="D667" s="59" t="s">
        <v>1469</v>
      </c>
      <c r="E667" s="59" t="s">
        <v>357</v>
      </c>
      <c r="F667" s="59" t="s">
        <v>883</v>
      </c>
      <c r="G667" s="59" t="s">
        <v>180</v>
      </c>
      <c r="H667" s="59" t="s">
        <v>388</v>
      </c>
      <c r="I667" s="59" t="s">
        <v>183</v>
      </c>
    </row>
    <row r="668" spans="1:11" hidden="1" x14ac:dyDescent="0.25">
      <c r="A668" s="59" t="s">
        <v>1493</v>
      </c>
      <c r="B668" s="60" t="s">
        <v>17</v>
      </c>
      <c r="C668" s="59" t="s">
        <v>342</v>
      </c>
      <c r="D668" s="59" t="s">
        <v>1469</v>
      </c>
      <c r="E668" s="59" t="s">
        <v>414</v>
      </c>
      <c r="F668" s="59" t="s">
        <v>1494</v>
      </c>
      <c r="G668" s="59" t="s">
        <v>180</v>
      </c>
      <c r="H668" s="59" t="s">
        <v>371</v>
      </c>
      <c r="I668" s="59" t="s">
        <v>2031</v>
      </c>
    </row>
    <row r="669" spans="1:11" hidden="1" x14ac:dyDescent="0.25">
      <c r="A669" s="59" t="s">
        <v>134</v>
      </c>
      <c r="B669" s="60" t="s">
        <v>12</v>
      </c>
      <c r="C669" s="59" t="s">
        <v>342</v>
      </c>
      <c r="D669" s="59" t="s">
        <v>1469</v>
      </c>
      <c r="E669" s="59" t="s">
        <v>416</v>
      </c>
      <c r="F669" s="59" t="s">
        <v>1495</v>
      </c>
      <c r="G669" s="59" t="s">
        <v>180</v>
      </c>
      <c r="H669" s="59" t="s">
        <v>412</v>
      </c>
      <c r="I669" s="59" t="s">
        <v>183</v>
      </c>
      <c r="J669" s="59" t="s">
        <v>341</v>
      </c>
    </row>
    <row r="670" spans="1:11" hidden="1" x14ac:dyDescent="0.25">
      <c r="A670" s="59" t="s">
        <v>1468</v>
      </c>
      <c r="B670" s="60" t="s">
        <v>189</v>
      </c>
      <c r="C670" s="59" t="s">
        <v>342</v>
      </c>
      <c r="D670" s="59" t="s">
        <v>1469</v>
      </c>
      <c r="E670" s="59" t="s">
        <v>386</v>
      </c>
      <c r="F670" s="59" t="s">
        <v>1496</v>
      </c>
      <c r="G670" s="59" t="s">
        <v>180</v>
      </c>
      <c r="H670" s="59" t="s">
        <v>398</v>
      </c>
      <c r="I670" s="59" t="s">
        <v>184</v>
      </c>
      <c r="J670" s="59" t="s">
        <v>360</v>
      </c>
    </row>
    <row r="671" spans="1:11" hidden="1" x14ac:dyDescent="0.25">
      <c r="A671" s="59" t="s">
        <v>1497</v>
      </c>
      <c r="B671" s="60" t="s">
        <v>13</v>
      </c>
      <c r="C671" s="59" t="s">
        <v>342</v>
      </c>
      <c r="D671" s="59" t="s">
        <v>1469</v>
      </c>
      <c r="E671" s="59" t="s">
        <v>437</v>
      </c>
      <c r="F671" s="59" t="s">
        <v>1498</v>
      </c>
      <c r="G671" s="59" t="s">
        <v>180</v>
      </c>
      <c r="H671" s="59" t="s">
        <v>410</v>
      </c>
      <c r="I671" s="59" t="s">
        <v>183</v>
      </c>
    </row>
    <row r="672" spans="1:11" hidden="1" x14ac:dyDescent="0.25">
      <c r="A672" s="59" t="s">
        <v>243</v>
      </c>
      <c r="B672" s="60" t="s">
        <v>12</v>
      </c>
      <c r="C672" s="59" t="s">
        <v>342</v>
      </c>
      <c r="D672" s="59" t="s">
        <v>1469</v>
      </c>
      <c r="E672" s="59" t="s">
        <v>422</v>
      </c>
      <c r="F672" s="59" t="s">
        <v>1499</v>
      </c>
      <c r="G672" s="59" t="s">
        <v>180</v>
      </c>
      <c r="H672" s="59" t="s">
        <v>432</v>
      </c>
      <c r="I672" s="59" t="s">
        <v>184</v>
      </c>
      <c r="J672" s="59" t="s">
        <v>352</v>
      </c>
    </row>
    <row r="673" spans="1:11" hidden="1" x14ac:dyDescent="0.25">
      <c r="A673" s="59" t="s">
        <v>223</v>
      </c>
      <c r="B673" s="60" t="s">
        <v>13</v>
      </c>
      <c r="C673" s="59" t="s">
        <v>342</v>
      </c>
      <c r="D673" s="59" t="s">
        <v>1469</v>
      </c>
      <c r="E673" s="59" t="s">
        <v>540</v>
      </c>
      <c r="F673" s="59" t="s">
        <v>1500</v>
      </c>
      <c r="G673" s="59" t="s">
        <v>180</v>
      </c>
      <c r="H673" s="59" t="s">
        <v>366</v>
      </c>
      <c r="I673" s="59" t="s">
        <v>2031</v>
      </c>
      <c r="J673" s="59" t="s">
        <v>353</v>
      </c>
    </row>
    <row r="674" spans="1:11" hidden="1" x14ac:dyDescent="0.25">
      <c r="A674" s="59" t="s">
        <v>218</v>
      </c>
      <c r="B674" s="60" t="s">
        <v>13</v>
      </c>
      <c r="C674" s="59" t="s">
        <v>342</v>
      </c>
      <c r="D674" s="59" t="s">
        <v>1469</v>
      </c>
      <c r="E674" s="59" t="s">
        <v>474</v>
      </c>
      <c r="F674" s="59" t="s">
        <v>1501</v>
      </c>
      <c r="G674" s="59" t="s">
        <v>180</v>
      </c>
      <c r="H674" s="59" t="s">
        <v>704</v>
      </c>
      <c r="I674" s="59" t="s">
        <v>2031</v>
      </c>
      <c r="J674" s="59" t="s">
        <v>348</v>
      </c>
    </row>
    <row r="675" spans="1:11" hidden="1" x14ac:dyDescent="0.25">
      <c r="A675" s="59" t="s">
        <v>1092</v>
      </c>
      <c r="B675" s="60" t="s">
        <v>65</v>
      </c>
      <c r="C675" s="59" t="s">
        <v>342</v>
      </c>
      <c r="D675" s="59" t="s">
        <v>1469</v>
      </c>
      <c r="E675" s="59" t="s">
        <v>428</v>
      </c>
      <c r="F675" s="59" t="s">
        <v>1502</v>
      </c>
      <c r="G675" s="59" t="s">
        <v>180</v>
      </c>
      <c r="H675" s="59" t="s">
        <v>412</v>
      </c>
      <c r="I675" s="59" t="s">
        <v>183</v>
      </c>
    </row>
    <row r="676" spans="1:11" hidden="1" x14ac:dyDescent="0.25">
      <c r="A676" s="59" t="s">
        <v>1105</v>
      </c>
      <c r="B676" s="60" t="s">
        <v>12</v>
      </c>
      <c r="C676" s="59" t="s">
        <v>342</v>
      </c>
      <c r="D676" s="59" t="s">
        <v>1469</v>
      </c>
      <c r="E676" s="59" t="s">
        <v>430</v>
      </c>
      <c r="F676" s="59" t="s">
        <v>1503</v>
      </c>
      <c r="G676" s="59" t="s">
        <v>180</v>
      </c>
      <c r="H676" s="59" t="s">
        <v>397</v>
      </c>
      <c r="I676" s="59" t="s">
        <v>183</v>
      </c>
    </row>
    <row r="677" spans="1:11" hidden="1" x14ac:dyDescent="0.25">
      <c r="A677" s="59" t="s">
        <v>1504</v>
      </c>
      <c r="B677" s="60" t="s">
        <v>13</v>
      </c>
      <c r="C677" s="59" t="s">
        <v>342</v>
      </c>
      <c r="D677" s="59" t="s">
        <v>1469</v>
      </c>
      <c r="E677" s="59" t="s">
        <v>659</v>
      </c>
      <c r="F677" s="59" t="s">
        <v>1505</v>
      </c>
      <c r="G677" s="59" t="s">
        <v>180</v>
      </c>
      <c r="H677" s="59" t="s">
        <v>368</v>
      </c>
      <c r="I677" s="59" t="s">
        <v>2031</v>
      </c>
    </row>
    <row r="678" spans="1:11" hidden="1" x14ac:dyDescent="0.25">
      <c r="A678" s="59" t="s">
        <v>1506</v>
      </c>
      <c r="B678" s="60" t="s">
        <v>13</v>
      </c>
      <c r="C678" s="59" t="s">
        <v>342</v>
      </c>
      <c r="D678" s="59" t="s">
        <v>1469</v>
      </c>
      <c r="E678" s="59" t="s">
        <v>435</v>
      </c>
      <c r="F678" s="59" t="s">
        <v>1507</v>
      </c>
      <c r="G678" s="59" t="s">
        <v>180</v>
      </c>
      <c r="H678" s="59" t="s">
        <v>376</v>
      </c>
      <c r="I678" s="59" t="s">
        <v>2031</v>
      </c>
    </row>
    <row r="679" spans="1:11" hidden="1" x14ac:dyDescent="0.25">
      <c r="A679" s="59" t="s">
        <v>226</v>
      </c>
      <c r="B679" s="60" t="s">
        <v>63</v>
      </c>
      <c r="C679" s="59" t="s">
        <v>342</v>
      </c>
      <c r="D679" s="59" t="s">
        <v>1469</v>
      </c>
      <c r="E679" s="59" t="s">
        <v>438</v>
      </c>
      <c r="F679" s="59" t="s">
        <v>1508</v>
      </c>
      <c r="G679" s="59" t="s">
        <v>180</v>
      </c>
      <c r="H679" s="59" t="s">
        <v>416</v>
      </c>
      <c r="I679" s="59" t="s">
        <v>181</v>
      </c>
      <c r="J679" s="59" t="s">
        <v>342</v>
      </c>
    </row>
    <row r="680" spans="1:11" hidden="1" x14ac:dyDescent="0.25">
      <c r="A680" s="59" t="s">
        <v>1465</v>
      </c>
      <c r="B680" s="60" t="s">
        <v>63</v>
      </c>
      <c r="C680" s="59" t="s">
        <v>342</v>
      </c>
      <c r="D680" s="59" t="s">
        <v>1469</v>
      </c>
      <c r="E680" s="59" t="s">
        <v>440</v>
      </c>
      <c r="F680" s="59" t="s">
        <v>1509</v>
      </c>
      <c r="G680" s="59" t="s">
        <v>180</v>
      </c>
      <c r="H680" s="59" t="s">
        <v>701</v>
      </c>
      <c r="I680" s="59" t="s">
        <v>2031</v>
      </c>
      <c r="J680" s="59" t="s">
        <v>343</v>
      </c>
    </row>
    <row r="681" spans="1:11" hidden="1" x14ac:dyDescent="0.25">
      <c r="A681" s="59" t="s">
        <v>71</v>
      </c>
      <c r="B681" s="60" t="s">
        <v>12</v>
      </c>
      <c r="C681" s="59" t="s">
        <v>342</v>
      </c>
      <c r="D681" s="59" t="s">
        <v>1469</v>
      </c>
      <c r="E681" s="59" t="s">
        <v>442</v>
      </c>
      <c r="F681" s="59" t="s">
        <v>1510</v>
      </c>
      <c r="G681" s="59" t="s">
        <v>180</v>
      </c>
      <c r="H681" s="59" t="s">
        <v>704</v>
      </c>
      <c r="I681" s="59" t="s">
        <v>2031</v>
      </c>
      <c r="J681" s="59" t="s">
        <v>341</v>
      </c>
    </row>
    <row r="682" spans="1:11" hidden="1" x14ac:dyDescent="0.25">
      <c r="A682" s="59" t="s">
        <v>113</v>
      </c>
      <c r="B682" s="60" t="s">
        <v>63</v>
      </c>
      <c r="C682" s="59" t="s">
        <v>342</v>
      </c>
      <c r="D682" s="59" t="s">
        <v>1469</v>
      </c>
      <c r="E682" s="59" t="s">
        <v>738</v>
      </c>
      <c r="F682" s="59" t="s">
        <v>1511</v>
      </c>
      <c r="G682" s="59" t="s">
        <v>182</v>
      </c>
      <c r="H682" s="59" t="s">
        <v>406</v>
      </c>
      <c r="I682" s="59" t="s">
        <v>183</v>
      </c>
      <c r="J682" s="59" t="s">
        <v>351</v>
      </c>
    </row>
    <row r="683" spans="1:11" hidden="1" x14ac:dyDescent="0.25">
      <c r="A683" s="59" t="s">
        <v>1458</v>
      </c>
      <c r="B683" s="60" t="s">
        <v>13</v>
      </c>
      <c r="C683" s="59" t="s">
        <v>342</v>
      </c>
      <c r="D683" s="59" t="s">
        <v>1469</v>
      </c>
      <c r="E683" s="59" t="s">
        <v>444</v>
      </c>
      <c r="F683" s="59" t="s">
        <v>1512</v>
      </c>
      <c r="G683" s="59" t="s">
        <v>180</v>
      </c>
      <c r="H683" s="59" t="s">
        <v>424</v>
      </c>
      <c r="I683" s="59" t="s">
        <v>181</v>
      </c>
      <c r="J683" s="59" t="s">
        <v>353</v>
      </c>
    </row>
    <row r="684" spans="1:11" hidden="1" x14ac:dyDescent="0.25">
      <c r="A684" s="59" t="s">
        <v>1513</v>
      </c>
      <c r="B684" s="60" t="s">
        <v>17</v>
      </c>
      <c r="C684" s="59" t="s">
        <v>342</v>
      </c>
      <c r="D684" s="59" t="s">
        <v>1469</v>
      </c>
      <c r="E684" s="59" t="s">
        <v>899</v>
      </c>
      <c r="F684" s="59" t="s">
        <v>893</v>
      </c>
      <c r="G684" s="59" t="s">
        <v>180</v>
      </c>
      <c r="H684" s="59" t="s">
        <v>940</v>
      </c>
      <c r="I684" s="59" t="s">
        <v>2031</v>
      </c>
    </row>
    <row r="685" spans="1:11" hidden="1" x14ac:dyDescent="0.25">
      <c r="A685" s="59" t="s">
        <v>1149</v>
      </c>
      <c r="B685" s="60" t="s">
        <v>63</v>
      </c>
      <c r="C685" s="59" t="s">
        <v>342</v>
      </c>
      <c r="D685" s="59" t="s">
        <v>1469</v>
      </c>
      <c r="E685" s="59" t="s">
        <v>1233</v>
      </c>
      <c r="F685" s="59" t="s">
        <v>1514</v>
      </c>
      <c r="G685" s="59" t="s">
        <v>182</v>
      </c>
      <c r="H685" s="59" t="s">
        <v>412</v>
      </c>
      <c r="I685" s="59" t="s">
        <v>183</v>
      </c>
      <c r="J685" s="59" t="s">
        <v>347</v>
      </c>
      <c r="K685" s="59" t="s">
        <v>342</v>
      </c>
    </row>
    <row r="686" spans="1:11" hidden="1" x14ac:dyDescent="0.25">
      <c r="A686" s="59" t="s">
        <v>1192</v>
      </c>
      <c r="B686" s="60" t="s">
        <v>12</v>
      </c>
      <c r="C686" s="59" t="s">
        <v>342</v>
      </c>
      <c r="D686" s="59" t="s">
        <v>1469</v>
      </c>
      <c r="E686" s="59" t="s">
        <v>630</v>
      </c>
      <c r="F686" s="59" t="s">
        <v>1515</v>
      </c>
      <c r="G686" s="59" t="s">
        <v>180</v>
      </c>
      <c r="H686" s="59" t="s">
        <v>419</v>
      </c>
      <c r="I686" s="59" t="s">
        <v>184</v>
      </c>
      <c r="J686" s="59" t="s">
        <v>342</v>
      </c>
    </row>
    <row r="687" spans="1:11" hidden="1" x14ac:dyDescent="0.25">
      <c r="A687" s="59" t="s">
        <v>925</v>
      </c>
      <c r="B687" s="60" t="s">
        <v>12</v>
      </c>
      <c r="C687" s="59" t="s">
        <v>342</v>
      </c>
      <c r="D687" s="59" t="s">
        <v>1469</v>
      </c>
      <c r="E687" s="59" t="s">
        <v>451</v>
      </c>
      <c r="F687" s="59" t="s">
        <v>1516</v>
      </c>
      <c r="G687" s="59" t="s">
        <v>182</v>
      </c>
      <c r="H687" s="59" t="s">
        <v>388</v>
      </c>
      <c r="I687" s="59" t="s">
        <v>183</v>
      </c>
      <c r="J687" s="59" t="s">
        <v>360</v>
      </c>
    </row>
    <row r="688" spans="1:11" hidden="1" x14ac:dyDescent="0.25">
      <c r="A688" s="59" t="s">
        <v>1443</v>
      </c>
      <c r="B688" s="60" t="s">
        <v>17</v>
      </c>
      <c r="C688" s="59" t="s">
        <v>342</v>
      </c>
      <c r="D688" s="59" t="s">
        <v>1469</v>
      </c>
      <c r="E688" s="59" t="s">
        <v>1000</v>
      </c>
      <c r="F688" s="59" t="s">
        <v>1517</v>
      </c>
      <c r="G688" s="59" t="s">
        <v>182</v>
      </c>
      <c r="H688" s="59" t="s">
        <v>406</v>
      </c>
      <c r="I688" s="59" t="s">
        <v>183</v>
      </c>
      <c r="J688" s="59" t="s">
        <v>352</v>
      </c>
    </row>
    <row r="689" spans="1:11" hidden="1" x14ac:dyDescent="0.25">
      <c r="A689" s="59" t="s">
        <v>96</v>
      </c>
      <c r="B689" s="60" t="s">
        <v>12</v>
      </c>
      <c r="C689" s="59" t="s">
        <v>342</v>
      </c>
      <c r="D689" s="59" t="s">
        <v>1469</v>
      </c>
      <c r="E689" s="59" t="s">
        <v>456</v>
      </c>
      <c r="F689" s="59" t="s">
        <v>1518</v>
      </c>
      <c r="G689" s="59" t="s">
        <v>182</v>
      </c>
      <c r="H689" s="59" t="s">
        <v>416</v>
      </c>
      <c r="I689" s="59" t="s">
        <v>181</v>
      </c>
      <c r="J689" s="59" t="s">
        <v>346</v>
      </c>
      <c r="K689" s="59" t="s">
        <v>351</v>
      </c>
    </row>
    <row r="690" spans="1:11" hidden="1" x14ac:dyDescent="0.25">
      <c r="A690" s="59" t="s">
        <v>72</v>
      </c>
      <c r="B690" s="60" t="s">
        <v>12</v>
      </c>
      <c r="C690" s="59" t="s">
        <v>342</v>
      </c>
      <c r="D690" s="59" t="s">
        <v>1469</v>
      </c>
      <c r="E690" s="59" t="s">
        <v>458</v>
      </c>
      <c r="F690" s="59" t="s">
        <v>1519</v>
      </c>
      <c r="G690" s="59" t="s">
        <v>180</v>
      </c>
      <c r="H690" s="59" t="s">
        <v>433</v>
      </c>
      <c r="I690" s="59" t="s">
        <v>185</v>
      </c>
      <c r="J690" s="59" t="s">
        <v>346</v>
      </c>
      <c r="K690" s="59" t="s">
        <v>342</v>
      </c>
    </row>
    <row r="691" spans="1:11" hidden="1" x14ac:dyDescent="0.25">
      <c r="A691" s="59" t="s">
        <v>923</v>
      </c>
      <c r="B691" s="60" t="s">
        <v>63</v>
      </c>
      <c r="C691" s="59" t="s">
        <v>342</v>
      </c>
      <c r="D691" s="59" t="s">
        <v>1469</v>
      </c>
      <c r="E691" s="59" t="s">
        <v>744</v>
      </c>
      <c r="F691" s="59" t="s">
        <v>1520</v>
      </c>
      <c r="G691" s="59" t="s">
        <v>182</v>
      </c>
      <c r="H691" s="59" t="s">
        <v>527</v>
      </c>
      <c r="I691" s="59" t="s">
        <v>181</v>
      </c>
      <c r="J691" s="59" t="s">
        <v>351</v>
      </c>
      <c r="K691" s="59" t="s">
        <v>352</v>
      </c>
    </row>
    <row r="692" spans="1:11" hidden="1" x14ac:dyDescent="0.25">
      <c r="A692" s="59" t="s">
        <v>1466</v>
      </c>
      <c r="B692" s="60" t="s">
        <v>63</v>
      </c>
      <c r="C692" s="59" t="s">
        <v>342</v>
      </c>
      <c r="D692" s="59" t="s">
        <v>1469</v>
      </c>
      <c r="E692" s="59" t="s">
        <v>745</v>
      </c>
      <c r="F692" s="59" t="s">
        <v>1521</v>
      </c>
      <c r="G692" s="59" t="s">
        <v>180</v>
      </c>
      <c r="H692" s="59" t="s">
        <v>398</v>
      </c>
      <c r="I692" s="59" t="s">
        <v>184</v>
      </c>
      <c r="J692" s="59" t="s">
        <v>353</v>
      </c>
    </row>
    <row r="693" spans="1:11" hidden="1" x14ac:dyDescent="0.25">
      <c r="A693" s="59" t="s">
        <v>233</v>
      </c>
      <c r="B693" s="60" t="s">
        <v>17</v>
      </c>
      <c r="C693" s="59" t="s">
        <v>342</v>
      </c>
      <c r="D693" s="59" t="s">
        <v>1469</v>
      </c>
      <c r="E693" s="59" t="s">
        <v>749</v>
      </c>
      <c r="F693" s="59" t="s">
        <v>1522</v>
      </c>
      <c r="G693" s="59" t="s">
        <v>180</v>
      </c>
      <c r="H693" s="59" t="s">
        <v>409</v>
      </c>
      <c r="I693" s="59" t="s">
        <v>184</v>
      </c>
      <c r="J693" s="59" t="s">
        <v>348</v>
      </c>
    </row>
    <row r="694" spans="1:11" hidden="1" x14ac:dyDescent="0.25">
      <c r="A694" s="59" t="s">
        <v>1147</v>
      </c>
      <c r="B694" s="60" t="s">
        <v>63</v>
      </c>
      <c r="C694" s="59" t="s">
        <v>342</v>
      </c>
      <c r="D694" s="59" t="s">
        <v>1469</v>
      </c>
      <c r="E694" s="59" t="s">
        <v>752</v>
      </c>
      <c r="F694" s="59" t="s">
        <v>1523</v>
      </c>
      <c r="G694" s="59" t="s">
        <v>182</v>
      </c>
      <c r="H694" s="59" t="s">
        <v>364</v>
      </c>
      <c r="I694" s="59" t="s">
        <v>2031</v>
      </c>
      <c r="J694" s="59" t="s">
        <v>351</v>
      </c>
    </row>
    <row r="695" spans="1:11" hidden="1" x14ac:dyDescent="0.25">
      <c r="A695" s="59" t="s">
        <v>2000</v>
      </c>
      <c r="B695" s="60" t="s">
        <v>12</v>
      </c>
      <c r="C695" s="59" t="s">
        <v>342</v>
      </c>
      <c r="D695" s="59" t="s">
        <v>1469</v>
      </c>
      <c r="E695" s="59" t="s">
        <v>755</v>
      </c>
      <c r="F695" s="59" t="s">
        <v>1524</v>
      </c>
      <c r="G695" s="59" t="s">
        <v>180</v>
      </c>
      <c r="H695" s="59" t="s">
        <v>364</v>
      </c>
      <c r="I695" s="59" t="s">
        <v>2031</v>
      </c>
    </row>
    <row r="696" spans="1:11" hidden="1" x14ac:dyDescent="0.25">
      <c r="A696" s="59" t="s">
        <v>147</v>
      </c>
      <c r="B696" s="60" t="s">
        <v>13</v>
      </c>
      <c r="C696" s="59" t="s">
        <v>342</v>
      </c>
      <c r="D696" s="59" t="s">
        <v>1469</v>
      </c>
      <c r="E696" s="59" t="s">
        <v>757</v>
      </c>
      <c r="F696" s="59" t="s">
        <v>1525</v>
      </c>
      <c r="G696" s="59" t="s">
        <v>180</v>
      </c>
      <c r="H696" s="59" t="s">
        <v>406</v>
      </c>
      <c r="I696" s="59" t="s">
        <v>183</v>
      </c>
    </row>
    <row r="697" spans="1:11" hidden="1" x14ac:dyDescent="0.25">
      <c r="A697" s="59" t="s">
        <v>239</v>
      </c>
      <c r="B697" s="60" t="s">
        <v>189</v>
      </c>
      <c r="C697" s="59" t="s">
        <v>342</v>
      </c>
      <c r="D697" s="59" t="s">
        <v>1469</v>
      </c>
      <c r="E697" s="59" t="s">
        <v>759</v>
      </c>
      <c r="F697" s="59" t="s">
        <v>1526</v>
      </c>
      <c r="G697" s="59" t="s">
        <v>180</v>
      </c>
      <c r="H697" s="59" t="s">
        <v>370</v>
      </c>
      <c r="I697" s="59" t="s">
        <v>2031</v>
      </c>
    </row>
    <row r="698" spans="1:11" hidden="1" x14ac:dyDescent="0.25">
      <c r="A698" s="59" t="s">
        <v>1091</v>
      </c>
      <c r="B698" s="60" t="s">
        <v>63</v>
      </c>
      <c r="C698" s="59" t="s">
        <v>342</v>
      </c>
      <c r="D698" s="59" t="s">
        <v>1469</v>
      </c>
      <c r="E698" s="59" t="s">
        <v>1262</v>
      </c>
      <c r="F698" s="59" t="s">
        <v>1527</v>
      </c>
      <c r="G698" s="59" t="s">
        <v>180</v>
      </c>
      <c r="H698" s="59" t="s">
        <v>404</v>
      </c>
      <c r="I698" s="59" t="s">
        <v>183</v>
      </c>
    </row>
    <row r="699" spans="1:11" hidden="1" x14ac:dyDescent="0.25">
      <c r="A699" s="59" t="s">
        <v>967</v>
      </c>
      <c r="B699" s="60" t="s">
        <v>13</v>
      </c>
      <c r="C699" s="59" t="s">
        <v>342</v>
      </c>
      <c r="D699" s="59" t="s">
        <v>1469</v>
      </c>
      <c r="E699" s="59" t="s">
        <v>763</v>
      </c>
      <c r="F699" s="59" t="s">
        <v>1528</v>
      </c>
      <c r="G699" s="59" t="s">
        <v>180</v>
      </c>
      <c r="H699" s="59" t="s">
        <v>373</v>
      </c>
      <c r="I699" s="59" t="s">
        <v>183</v>
      </c>
    </row>
    <row r="700" spans="1:11" hidden="1" x14ac:dyDescent="0.25">
      <c r="A700" s="59" t="s">
        <v>100</v>
      </c>
      <c r="B700" s="60" t="s">
        <v>12</v>
      </c>
      <c r="C700" s="59" t="s">
        <v>342</v>
      </c>
      <c r="D700" s="59" t="s">
        <v>1469</v>
      </c>
      <c r="E700" s="59" t="s">
        <v>765</v>
      </c>
      <c r="F700" s="59" t="s">
        <v>1528</v>
      </c>
      <c r="G700" s="59" t="s">
        <v>182</v>
      </c>
      <c r="H700" s="59" t="s">
        <v>437</v>
      </c>
      <c r="I700" s="59" t="s">
        <v>181</v>
      </c>
      <c r="J700" s="59" t="s">
        <v>347</v>
      </c>
      <c r="K700" s="59" t="s">
        <v>346</v>
      </c>
    </row>
    <row r="701" spans="1:11" hidden="1" x14ac:dyDescent="0.25">
      <c r="A701" s="59" t="s">
        <v>1445</v>
      </c>
      <c r="B701" s="60" t="s">
        <v>17</v>
      </c>
      <c r="C701" s="59" t="s">
        <v>342</v>
      </c>
      <c r="D701" s="59" t="s">
        <v>1469</v>
      </c>
      <c r="E701" s="59" t="s">
        <v>1267</v>
      </c>
      <c r="F701" s="59" t="s">
        <v>1529</v>
      </c>
      <c r="G701" s="59" t="s">
        <v>182</v>
      </c>
      <c r="H701" s="59" t="s">
        <v>374</v>
      </c>
      <c r="I701" s="59" t="s">
        <v>2031</v>
      </c>
      <c r="J701" s="59" t="s">
        <v>347</v>
      </c>
    </row>
    <row r="702" spans="1:11" hidden="1" x14ac:dyDescent="0.25">
      <c r="A702" s="59" t="s">
        <v>196</v>
      </c>
      <c r="B702" s="60" t="s">
        <v>12</v>
      </c>
      <c r="C702" s="59" t="s">
        <v>342</v>
      </c>
      <c r="D702" s="59" t="s">
        <v>1469</v>
      </c>
      <c r="E702" s="59" t="s">
        <v>472</v>
      </c>
      <c r="F702" s="59" t="s">
        <v>1530</v>
      </c>
      <c r="G702" s="59" t="s">
        <v>182</v>
      </c>
      <c r="H702" s="59" t="s">
        <v>402</v>
      </c>
      <c r="I702" s="59" t="s">
        <v>183</v>
      </c>
      <c r="J702" s="59" t="s">
        <v>342</v>
      </c>
    </row>
    <row r="703" spans="1:11" hidden="1" x14ac:dyDescent="0.25">
      <c r="A703" s="59" t="s">
        <v>234</v>
      </c>
      <c r="B703" s="60" t="s">
        <v>13</v>
      </c>
      <c r="C703" s="59" t="s">
        <v>342</v>
      </c>
      <c r="D703" s="59" t="s">
        <v>1469</v>
      </c>
      <c r="E703" s="59" t="s">
        <v>1018</v>
      </c>
      <c r="F703" s="59" t="s">
        <v>1530</v>
      </c>
      <c r="G703" s="59" t="s">
        <v>180</v>
      </c>
      <c r="H703" s="59" t="s">
        <v>474</v>
      </c>
      <c r="I703" s="59" t="s">
        <v>185</v>
      </c>
      <c r="J703" s="59" t="s">
        <v>351</v>
      </c>
    </row>
    <row r="704" spans="1:11" hidden="1" x14ac:dyDescent="0.25">
      <c r="A704" s="59" t="s">
        <v>1467</v>
      </c>
      <c r="B704" s="60" t="s">
        <v>63</v>
      </c>
      <c r="C704" s="59" t="s">
        <v>342</v>
      </c>
      <c r="D704" s="59" t="s">
        <v>1469</v>
      </c>
      <c r="E704" s="59" t="s">
        <v>1020</v>
      </c>
      <c r="F704" s="59" t="s">
        <v>1531</v>
      </c>
      <c r="G704" s="59" t="s">
        <v>180</v>
      </c>
      <c r="H704" s="59" t="s">
        <v>400</v>
      </c>
      <c r="I704" s="59" t="s">
        <v>184</v>
      </c>
      <c r="J704" s="59" t="s">
        <v>343</v>
      </c>
    </row>
    <row r="705" spans="1:11" hidden="1" x14ac:dyDescent="0.25">
      <c r="A705" s="59" t="s">
        <v>1450</v>
      </c>
      <c r="B705" s="60" t="s">
        <v>17</v>
      </c>
      <c r="C705" s="59" t="s">
        <v>342</v>
      </c>
      <c r="D705" s="59" t="s">
        <v>1469</v>
      </c>
      <c r="E705" s="59" t="s">
        <v>768</v>
      </c>
      <c r="F705" s="59" t="s">
        <v>1532</v>
      </c>
      <c r="G705" s="59" t="s">
        <v>180</v>
      </c>
      <c r="H705" s="59" t="s">
        <v>527</v>
      </c>
      <c r="I705" s="59" t="s">
        <v>181</v>
      </c>
      <c r="J705" s="59" t="s">
        <v>348</v>
      </c>
    </row>
    <row r="706" spans="1:11" hidden="1" x14ac:dyDescent="0.25">
      <c r="A706" s="59" t="s">
        <v>144</v>
      </c>
      <c r="B706" s="60" t="s">
        <v>17</v>
      </c>
      <c r="C706" s="59" t="s">
        <v>342</v>
      </c>
      <c r="D706" s="59" t="s">
        <v>1469</v>
      </c>
      <c r="E706" s="59" t="s">
        <v>772</v>
      </c>
      <c r="F706" s="59" t="s">
        <v>1533</v>
      </c>
      <c r="G706" s="59" t="s">
        <v>182</v>
      </c>
      <c r="H706" s="59" t="s">
        <v>368</v>
      </c>
      <c r="I706" s="59" t="s">
        <v>2031</v>
      </c>
      <c r="J706" s="59" t="s">
        <v>360</v>
      </c>
    </row>
    <row r="707" spans="1:11" hidden="1" x14ac:dyDescent="0.25">
      <c r="A707" s="59" t="s">
        <v>2009</v>
      </c>
      <c r="B707" s="60" t="s">
        <v>17</v>
      </c>
      <c r="C707" s="59" t="s">
        <v>342</v>
      </c>
      <c r="D707" s="59" t="s">
        <v>1469</v>
      </c>
      <c r="E707" s="59" t="s">
        <v>774</v>
      </c>
      <c r="F707" s="59" t="s">
        <v>1534</v>
      </c>
      <c r="G707" s="59" t="s">
        <v>180</v>
      </c>
      <c r="H707" s="59" t="s">
        <v>419</v>
      </c>
      <c r="I707" s="59" t="s">
        <v>184</v>
      </c>
      <c r="J707" s="59" t="s">
        <v>341</v>
      </c>
    </row>
    <row r="708" spans="1:11" hidden="1" x14ac:dyDescent="0.25">
      <c r="A708" s="59" t="s">
        <v>1535</v>
      </c>
      <c r="B708" s="60" t="s">
        <v>13</v>
      </c>
      <c r="C708" s="59" t="s">
        <v>342</v>
      </c>
      <c r="D708" s="59" t="s">
        <v>1469</v>
      </c>
      <c r="E708" s="59" t="s">
        <v>475</v>
      </c>
      <c r="F708" s="59" t="s">
        <v>1536</v>
      </c>
      <c r="G708" s="59" t="s">
        <v>180</v>
      </c>
      <c r="H708" s="59" t="s">
        <v>374</v>
      </c>
      <c r="I708" s="59" t="s">
        <v>2031</v>
      </c>
    </row>
    <row r="709" spans="1:11" hidden="1" x14ac:dyDescent="0.25">
      <c r="A709" s="59" t="s">
        <v>1457</v>
      </c>
      <c r="B709" s="60" t="s">
        <v>12</v>
      </c>
      <c r="C709" s="59" t="s">
        <v>342</v>
      </c>
      <c r="D709" s="59" t="s">
        <v>1469</v>
      </c>
      <c r="E709" s="59" t="s">
        <v>777</v>
      </c>
      <c r="F709" s="59" t="s">
        <v>1537</v>
      </c>
      <c r="G709" s="59" t="s">
        <v>182</v>
      </c>
      <c r="H709" s="59" t="s">
        <v>384</v>
      </c>
      <c r="I709" s="59" t="s">
        <v>184</v>
      </c>
      <c r="J709" s="59" t="s">
        <v>347</v>
      </c>
    </row>
    <row r="710" spans="1:11" hidden="1" x14ac:dyDescent="0.25">
      <c r="A710" s="59" t="s">
        <v>1441</v>
      </c>
      <c r="B710" s="60" t="s">
        <v>13</v>
      </c>
      <c r="C710" s="59" t="s">
        <v>342</v>
      </c>
      <c r="D710" s="59" t="s">
        <v>1469</v>
      </c>
      <c r="E710" s="59" t="s">
        <v>779</v>
      </c>
      <c r="F710" s="59" t="s">
        <v>1538</v>
      </c>
      <c r="G710" s="59" t="s">
        <v>182</v>
      </c>
      <c r="H710" s="59" t="s">
        <v>414</v>
      </c>
      <c r="I710" s="59" t="s">
        <v>181</v>
      </c>
      <c r="J710" s="59" t="s">
        <v>360</v>
      </c>
      <c r="K710" s="59" t="s">
        <v>341</v>
      </c>
    </row>
    <row r="711" spans="1:11" hidden="1" x14ac:dyDescent="0.25">
      <c r="A711" s="59" t="s">
        <v>1451</v>
      </c>
      <c r="B711" s="60" t="s">
        <v>17</v>
      </c>
      <c r="C711" s="59" t="s">
        <v>342</v>
      </c>
      <c r="D711" s="59" t="s">
        <v>1469</v>
      </c>
      <c r="E711" s="59" t="s">
        <v>781</v>
      </c>
      <c r="F711" s="59" t="s">
        <v>1539</v>
      </c>
      <c r="G711" s="59" t="s">
        <v>180</v>
      </c>
      <c r="H711" s="59" t="s">
        <v>420</v>
      </c>
      <c r="I711" s="59" t="s">
        <v>181</v>
      </c>
      <c r="J711" s="59" t="s">
        <v>343</v>
      </c>
    </row>
    <row r="712" spans="1:11" hidden="1" x14ac:dyDescent="0.25">
      <c r="A712" s="59" t="s">
        <v>1540</v>
      </c>
      <c r="B712" s="60" t="s">
        <v>13</v>
      </c>
      <c r="C712" s="59" t="s">
        <v>342</v>
      </c>
      <c r="D712" s="59" t="s">
        <v>1469</v>
      </c>
      <c r="E712" s="59" t="s">
        <v>479</v>
      </c>
      <c r="F712" s="59" t="s">
        <v>1541</v>
      </c>
      <c r="G712" s="59" t="s">
        <v>180</v>
      </c>
      <c r="H712" s="59" t="s">
        <v>404</v>
      </c>
      <c r="I712" s="59" t="s">
        <v>183</v>
      </c>
    </row>
    <row r="713" spans="1:11" hidden="1" x14ac:dyDescent="0.25">
      <c r="A713" s="59" t="s">
        <v>1442</v>
      </c>
      <c r="B713" s="60" t="s">
        <v>65</v>
      </c>
      <c r="C713" s="59" t="s">
        <v>342</v>
      </c>
      <c r="D713" s="59" t="s">
        <v>1469</v>
      </c>
      <c r="E713" s="59" t="s">
        <v>1289</v>
      </c>
      <c r="F713" s="59" t="s">
        <v>1542</v>
      </c>
      <c r="G713" s="59" t="s">
        <v>182</v>
      </c>
      <c r="H713" s="59" t="s">
        <v>414</v>
      </c>
      <c r="I713" s="59" t="s">
        <v>181</v>
      </c>
      <c r="J713" s="59" t="s">
        <v>352</v>
      </c>
    </row>
    <row r="714" spans="1:11" hidden="1" x14ac:dyDescent="0.25">
      <c r="A714" s="59" t="s">
        <v>1459</v>
      </c>
      <c r="B714" s="60" t="s">
        <v>13</v>
      </c>
      <c r="C714" s="59" t="s">
        <v>342</v>
      </c>
      <c r="D714" s="59" t="s">
        <v>1469</v>
      </c>
      <c r="E714" s="59" t="s">
        <v>1025</v>
      </c>
      <c r="F714" s="59" t="s">
        <v>1543</v>
      </c>
      <c r="G714" s="59" t="s">
        <v>180</v>
      </c>
      <c r="H714" s="59" t="s">
        <v>659</v>
      </c>
      <c r="I714" s="59" t="s">
        <v>185</v>
      </c>
      <c r="J714" s="59" t="s">
        <v>347</v>
      </c>
    </row>
    <row r="715" spans="1:11" hidden="1" x14ac:dyDescent="0.25">
      <c r="A715" s="59" t="s">
        <v>2073</v>
      </c>
      <c r="B715" s="60" t="s">
        <v>191</v>
      </c>
      <c r="C715" s="59" t="s">
        <v>342</v>
      </c>
      <c r="D715" s="59" t="s">
        <v>1469</v>
      </c>
      <c r="E715" s="59" t="s">
        <v>481</v>
      </c>
      <c r="F715" s="59" t="s">
        <v>1544</v>
      </c>
      <c r="G715" s="59" t="s">
        <v>182</v>
      </c>
      <c r="H715" s="59" t="s">
        <v>409</v>
      </c>
      <c r="I715" s="59" t="s">
        <v>184</v>
      </c>
      <c r="J715" s="59" t="s">
        <v>360</v>
      </c>
    </row>
    <row r="716" spans="1:11" hidden="1" x14ac:dyDescent="0.25">
      <c r="A716" s="59" t="s">
        <v>1461</v>
      </c>
      <c r="B716" s="60" t="s">
        <v>13</v>
      </c>
      <c r="C716" s="59" t="s">
        <v>342</v>
      </c>
      <c r="D716" s="59" t="s">
        <v>1469</v>
      </c>
      <c r="E716" s="59" t="s">
        <v>1028</v>
      </c>
      <c r="F716" s="59" t="s">
        <v>1545</v>
      </c>
      <c r="G716" s="59" t="s">
        <v>182</v>
      </c>
      <c r="H716" s="59" t="s">
        <v>370</v>
      </c>
      <c r="I716" s="59" t="s">
        <v>2031</v>
      </c>
      <c r="J716" s="59" t="s">
        <v>352</v>
      </c>
    </row>
    <row r="717" spans="1:11" hidden="1" x14ac:dyDescent="0.25">
      <c r="A717" s="59" t="s">
        <v>94</v>
      </c>
      <c r="B717" s="60" t="s">
        <v>12</v>
      </c>
      <c r="C717" s="59" t="s">
        <v>342</v>
      </c>
      <c r="D717" s="59" t="s">
        <v>1469</v>
      </c>
      <c r="E717" s="59" t="s">
        <v>784</v>
      </c>
      <c r="F717" s="59" t="s">
        <v>1546</v>
      </c>
      <c r="G717" s="59" t="s">
        <v>180</v>
      </c>
      <c r="H717" s="59" t="s">
        <v>424</v>
      </c>
      <c r="I717" s="59" t="s">
        <v>181</v>
      </c>
      <c r="J717" s="59" t="s">
        <v>341</v>
      </c>
    </row>
    <row r="718" spans="1:11" hidden="1" x14ac:dyDescent="0.25">
      <c r="A718" s="59" t="s">
        <v>1547</v>
      </c>
      <c r="B718" s="60" t="s">
        <v>13</v>
      </c>
      <c r="C718" s="59" t="s">
        <v>342</v>
      </c>
      <c r="D718" s="59" t="s">
        <v>1469</v>
      </c>
      <c r="E718" s="59" t="s">
        <v>786</v>
      </c>
      <c r="F718" s="59" t="s">
        <v>1548</v>
      </c>
      <c r="G718" s="59" t="s">
        <v>180</v>
      </c>
      <c r="H718" s="59" t="s">
        <v>432</v>
      </c>
      <c r="I718" s="59" t="s">
        <v>184</v>
      </c>
    </row>
    <row r="719" spans="1:11" hidden="1" x14ac:dyDescent="0.25">
      <c r="A719" s="59" t="s">
        <v>2069</v>
      </c>
      <c r="B719" s="60" t="s">
        <v>12</v>
      </c>
      <c r="C719" s="59" t="s">
        <v>342</v>
      </c>
      <c r="D719" s="59" t="s">
        <v>1469</v>
      </c>
      <c r="E719" s="59" t="s">
        <v>483</v>
      </c>
      <c r="F719" s="59" t="s">
        <v>1549</v>
      </c>
      <c r="G719" s="59" t="s">
        <v>180</v>
      </c>
      <c r="H719" s="59" t="s">
        <v>414</v>
      </c>
      <c r="I719" s="59" t="s">
        <v>181</v>
      </c>
    </row>
    <row r="720" spans="1:11" hidden="1" x14ac:dyDescent="0.25">
      <c r="A720" s="59" t="s">
        <v>984</v>
      </c>
      <c r="B720" s="60" t="s">
        <v>13</v>
      </c>
      <c r="C720" s="59" t="s">
        <v>342</v>
      </c>
      <c r="D720" s="59" t="s">
        <v>1469</v>
      </c>
      <c r="E720" s="59" t="s">
        <v>792</v>
      </c>
      <c r="F720" s="59" t="s">
        <v>1550</v>
      </c>
      <c r="G720" s="59" t="s">
        <v>182</v>
      </c>
      <c r="H720" s="59" t="s">
        <v>406</v>
      </c>
      <c r="I720" s="59" t="s">
        <v>183</v>
      </c>
      <c r="J720" s="59" t="s">
        <v>353</v>
      </c>
    </row>
    <row r="721" spans="1:10" hidden="1" x14ac:dyDescent="0.25">
      <c r="A721" s="59" t="s">
        <v>237</v>
      </c>
      <c r="B721" s="60" t="s">
        <v>63</v>
      </c>
      <c r="C721" s="59" t="s">
        <v>342</v>
      </c>
      <c r="D721" s="59" t="s">
        <v>1469</v>
      </c>
      <c r="E721" s="59" t="s">
        <v>1036</v>
      </c>
      <c r="F721" s="59" t="s">
        <v>901</v>
      </c>
      <c r="G721" s="59" t="s">
        <v>182</v>
      </c>
      <c r="H721" s="59" t="s">
        <v>395</v>
      </c>
      <c r="I721" s="59" t="s">
        <v>184</v>
      </c>
      <c r="J721" s="59" t="s">
        <v>352</v>
      </c>
    </row>
    <row r="722" spans="1:10" hidden="1" x14ac:dyDescent="0.25">
      <c r="A722" s="59" t="s">
        <v>93</v>
      </c>
      <c r="B722" s="60" t="s">
        <v>12</v>
      </c>
      <c r="C722" s="59" t="s">
        <v>342</v>
      </c>
      <c r="D722" s="59" t="s">
        <v>1469</v>
      </c>
      <c r="E722" s="59" t="s">
        <v>794</v>
      </c>
      <c r="F722" s="59" t="s">
        <v>1551</v>
      </c>
      <c r="G722" s="59" t="s">
        <v>180</v>
      </c>
      <c r="H722" s="59" t="s">
        <v>420</v>
      </c>
      <c r="I722" s="59" t="s">
        <v>181</v>
      </c>
    </row>
    <row r="723" spans="1:10" hidden="1" x14ac:dyDescent="0.25">
      <c r="A723" s="59" t="s">
        <v>197</v>
      </c>
      <c r="B723" s="60" t="s">
        <v>12</v>
      </c>
      <c r="C723" s="59" t="s">
        <v>342</v>
      </c>
      <c r="D723" s="59" t="s">
        <v>1469</v>
      </c>
      <c r="E723" s="59" t="s">
        <v>1040</v>
      </c>
      <c r="F723" s="59" t="s">
        <v>1552</v>
      </c>
      <c r="G723" s="59" t="s">
        <v>182</v>
      </c>
      <c r="H723" s="59" t="s">
        <v>420</v>
      </c>
      <c r="I723" s="59" t="s">
        <v>181</v>
      </c>
      <c r="J723" s="59" t="s">
        <v>342</v>
      </c>
    </row>
    <row r="724" spans="1:10" hidden="1" x14ac:dyDescent="0.25">
      <c r="A724" s="59" t="s">
        <v>1113</v>
      </c>
      <c r="B724" s="60" t="s">
        <v>12</v>
      </c>
      <c r="C724" s="59" t="s">
        <v>342</v>
      </c>
      <c r="D724" s="59" t="s">
        <v>1469</v>
      </c>
      <c r="E724" s="59" t="s">
        <v>800</v>
      </c>
      <c r="F724" s="59" t="s">
        <v>1553</v>
      </c>
      <c r="G724" s="59" t="s">
        <v>182</v>
      </c>
      <c r="H724" s="59" t="s">
        <v>404</v>
      </c>
      <c r="I724" s="59" t="s">
        <v>183</v>
      </c>
      <c r="J724" s="59" t="s">
        <v>348</v>
      </c>
    </row>
    <row r="725" spans="1:10" hidden="1" x14ac:dyDescent="0.25">
      <c r="A725" s="59" t="s">
        <v>1455</v>
      </c>
      <c r="B725" s="60" t="s">
        <v>17</v>
      </c>
      <c r="C725" s="59" t="s">
        <v>342</v>
      </c>
      <c r="D725" s="59" t="s">
        <v>1469</v>
      </c>
      <c r="E725" s="59" t="s">
        <v>802</v>
      </c>
      <c r="F725" s="59" t="s">
        <v>1554</v>
      </c>
      <c r="G725" s="59" t="s">
        <v>182</v>
      </c>
      <c r="H725" s="59" t="s">
        <v>940</v>
      </c>
      <c r="I725" s="59" t="s">
        <v>2031</v>
      </c>
    </row>
    <row r="726" spans="1:10" hidden="1" x14ac:dyDescent="0.25">
      <c r="A726" s="59" t="s">
        <v>116</v>
      </c>
      <c r="B726" s="60" t="s">
        <v>13</v>
      </c>
      <c r="C726" s="59" t="s">
        <v>342</v>
      </c>
      <c r="D726" s="59" t="s">
        <v>1469</v>
      </c>
      <c r="E726" s="59" t="s">
        <v>1321</v>
      </c>
      <c r="F726" s="59" t="s">
        <v>1554</v>
      </c>
      <c r="G726" s="59" t="s">
        <v>180</v>
      </c>
      <c r="H726" s="59" t="s">
        <v>357</v>
      </c>
      <c r="I726" s="59" t="s">
        <v>181</v>
      </c>
    </row>
    <row r="727" spans="1:10" hidden="1" x14ac:dyDescent="0.25">
      <c r="A727" s="59" t="s">
        <v>136</v>
      </c>
      <c r="B727" s="60" t="s">
        <v>17</v>
      </c>
      <c r="C727" s="59" t="s">
        <v>342</v>
      </c>
      <c r="D727" s="59" t="s">
        <v>1469</v>
      </c>
      <c r="E727" s="59" t="s">
        <v>487</v>
      </c>
      <c r="F727" s="59" t="s">
        <v>1555</v>
      </c>
      <c r="G727" s="59" t="s">
        <v>182</v>
      </c>
      <c r="H727" s="59" t="s">
        <v>397</v>
      </c>
      <c r="I727" s="59" t="s">
        <v>183</v>
      </c>
      <c r="J727" s="59" t="s">
        <v>343</v>
      </c>
    </row>
    <row r="728" spans="1:10" hidden="1" x14ac:dyDescent="0.25">
      <c r="A728" s="59" t="s">
        <v>193</v>
      </c>
      <c r="B728" s="60" t="s">
        <v>13</v>
      </c>
      <c r="C728" s="59" t="s">
        <v>342</v>
      </c>
      <c r="D728" s="59" t="s">
        <v>1469</v>
      </c>
      <c r="E728" s="59" t="s">
        <v>495</v>
      </c>
      <c r="F728" s="59" t="s">
        <v>1556</v>
      </c>
      <c r="G728" s="59" t="s">
        <v>182</v>
      </c>
      <c r="H728" s="59" t="s">
        <v>437</v>
      </c>
      <c r="I728" s="59" t="s">
        <v>181</v>
      </c>
      <c r="J728" s="59" t="s">
        <v>353</v>
      </c>
    </row>
    <row r="729" spans="1:10" hidden="1" x14ac:dyDescent="0.25">
      <c r="A729" s="59" t="s">
        <v>248</v>
      </c>
      <c r="B729" s="60" t="s">
        <v>17</v>
      </c>
      <c r="C729" s="59" t="s">
        <v>342</v>
      </c>
      <c r="D729" s="59" t="s">
        <v>1469</v>
      </c>
      <c r="E729" s="59" t="s">
        <v>497</v>
      </c>
      <c r="F729" s="59" t="s">
        <v>1557</v>
      </c>
      <c r="G729" s="59" t="s">
        <v>182</v>
      </c>
      <c r="H729" s="59" t="s">
        <v>412</v>
      </c>
      <c r="I729" s="59" t="s">
        <v>183</v>
      </c>
      <c r="J729" s="59" t="s">
        <v>341</v>
      </c>
    </row>
    <row r="730" spans="1:10" hidden="1" x14ac:dyDescent="0.25">
      <c r="A730" s="59" t="s">
        <v>1452</v>
      </c>
      <c r="B730" s="60" t="s">
        <v>17</v>
      </c>
      <c r="C730" s="59" t="s">
        <v>342</v>
      </c>
      <c r="D730" s="59" t="s">
        <v>1469</v>
      </c>
      <c r="E730" s="59" t="s">
        <v>1337</v>
      </c>
      <c r="F730" s="59" t="s">
        <v>1558</v>
      </c>
      <c r="G730" s="59" t="s">
        <v>180</v>
      </c>
      <c r="H730" s="59" t="s">
        <v>540</v>
      </c>
      <c r="I730" s="59" t="s">
        <v>185</v>
      </c>
      <c r="J730" s="59" t="s">
        <v>360</v>
      </c>
    </row>
    <row r="731" spans="1:10" hidden="1" x14ac:dyDescent="0.25">
      <c r="A731" s="59" t="s">
        <v>249</v>
      </c>
      <c r="B731" s="60" t="s">
        <v>13</v>
      </c>
      <c r="C731" s="59" t="s">
        <v>342</v>
      </c>
      <c r="D731" s="59" t="s">
        <v>1469</v>
      </c>
      <c r="E731" s="59" t="s">
        <v>809</v>
      </c>
      <c r="F731" s="59" t="s">
        <v>1559</v>
      </c>
      <c r="G731" s="59" t="s">
        <v>180</v>
      </c>
      <c r="H731" s="59" t="s">
        <v>738</v>
      </c>
      <c r="I731" s="59" t="s">
        <v>187</v>
      </c>
      <c r="J731" s="59" t="s">
        <v>346</v>
      </c>
    </row>
    <row r="732" spans="1:10" hidden="1" x14ac:dyDescent="0.25">
      <c r="A732" s="59" t="s">
        <v>258</v>
      </c>
      <c r="B732" s="60" t="s">
        <v>17</v>
      </c>
      <c r="C732" s="59" t="s">
        <v>342</v>
      </c>
      <c r="D732" s="59" t="s">
        <v>1469</v>
      </c>
      <c r="E732" s="59" t="s">
        <v>507</v>
      </c>
      <c r="F732" s="59" t="s">
        <v>1560</v>
      </c>
      <c r="G732" s="59" t="s">
        <v>180</v>
      </c>
      <c r="H732" s="59" t="s">
        <v>455</v>
      </c>
      <c r="I732" s="59" t="s">
        <v>185</v>
      </c>
      <c r="J732" s="59" t="s">
        <v>352</v>
      </c>
    </row>
    <row r="733" spans="1:10" hidden="1" x14ac:dyDescent="0.25">
      <c r="A733" s="59" t="s">
        <v>1561</v>
      </c>
      <c r="B733" s="60" t="s">
        <v>13</v>
      </c>
      <c r="C733" s="59" t="s">
        <v>342</v>
      </c>
      <c r="D733" s="59" t="s">
        <v>1469</v>
      </c>
      <c r="E733" s="59" t="s">
        <v>1349</v>
      </c>
      <c r="F733" s="59" t="s">
        <v>1562</v>
      </c>
      <c r="G733" s="59" t="s">
        <v>182</v>
      </c>
      <c r="H733" s="59" t="s">
        <v>397</v>
      </c>
      <c r="I733" s="59" t="s">
        <v>183</v>
      </c>
    </row>
    <row r="734" spans="1:10" hidden="1" x14ac:dyDescent="0.25">
      <c r="A734" s="59" t="s">
        <v>1563</v>
      </c>
      <c r="B734" s="60" t="s">
        <v>12</v>
      </c>
      <c r="C734" s="59" t="s">
        <v>342</v>
      </c>
      <c r="D734" s="59" t="s">
        <v>1469</v>
      </c>
      <c r="E734" s="59" t="s">
        <v>812</v>
      </c>
      <c r="F734" s="59" t="s">
        <v>1564</v>
      </c>
      <c r="G734" s="59" t="s">
        <v>180</v>
      </c>
      <c r="H734" s="59" t="s">
        <v>357</v>
      </c>
      <c r="I734" s="59" t="s">
        <v>181</v>
      </c>
    </row>
    <row r="735" spans="1:10" hidden="1" x14ac:dyDescent="0.25">
      <c r="A735" s="59" t="s">
        <v>1565</v>
      </c>
      <c r="B735" s="60" t="s">
        <v>63</v>
      </c>
      <c r="C735" s="59" t="s">
        <v>342</v>
      </c>
      <c r="D735" s="59" t="s">
        <v>1469</v>
      </c>
      <c r="E735" s="59" t="s">
        <v>1056</v>
      </c>
      <c r="F735" s="59" t="s">
        <v>1566</v>
      </c>
      <c r="G735" s="59" t="s">
        <v>182</v>
      </c>
      <c r="H735" s="59" t="s">
        <v>373</v>
      </c>
      <c r="I735" s="59" t="s">
        <v>183</v>
      </c>
    </row>
    <row r="736" spans="1:10" hidden="1" x14ac:dyDescent="0.25">
      <c r="A736" s="59" t="s">
        <v>121</v>
      </c>
      <c r="B736" s="60" t="s">
        <v>12</v>
      </c>
      <c r="C736" s="59" t="s">
        <v>342</v>
      </c>
      <c r="D736" s="59" t="s">
        <v>1469</v>
      </c>
      <c r="E736" s="59" t="s">
        <v>509</v>
      </c>
      <c r="F736" s="59" t="s">
        <v>1567</v>
      </c>
      <c r="G736" s="59" t="s">
        <v>182</v>
      </c>
      <c r="H736" s="59" t="s">
        <v>420</v>
      </c>
      <c r="I736" s="59" t="s">
        <v>181</v>
      </c>
    </row>
    <row r="737" spans="1:11" hidden="1" x14ac:dyDescent="0.25">
      <c r="A737" s="59" t="s">
        <v>254</v>
      </c>
      <c r="B737" s="60" t="s">
        <v>12</v>
      </c>
      <c r="C737" s="59" t="s">
        <v>342</v>
      </c>
      <c r="D737" s="59" t="s">
        <v>1469</v>
      </c>
      <c r="E737" s="59" t="s">
        <v>815</v>
      </c>
      <c r="F737" s="59" t="s">
        <v>1568</v>
      </c>
      <c r="G737" s="59" t="s">
        <v>182</v>
      </c>
      <c r="H737" s="59" t="s">
        <v>409</v>
      </c>
      <c r="I737" s="59" t="s">
        <v>184</v>
      </c>
    </row>
    <row r="738" spans="1:11" hidden="1" x14ac:dyDescent="0.25">
      <c r="A738" s="59" t="s">
        <v>255</v>
      </c>
      <c r="B738" s="60" t="s">
        <v>12</v>
      </c>
      <c r="C738" s="59" t="s">
        <v>342</v>
      </c>
      <c r="D738" s="59" t="s">
        <v>1469</v>
      </c>
      <c r="E738" s="59" t="s">
        <v>1365</v>
      </c>
      <c r="F738" s="59" t="s">
        <v>1569</v>
      </c>
      <c r="G738" s="59" t="s">
        <v>180</v>
      </c>
      <c r="H738" s="59" t="s">
        <v>402</v>
      </c>
      <c r="I738" s="59" t="s">
        <v>183</v>
      </c>
    </row>
    <row r="739" spans="1:11" hidden="1" x14ac:dyDescent="0.25">
      <c r="A739" s="59" t="s">
        <v>250</v>
      </c>
      <c r="B739" s="60" t="s">
        <v>17</v>
      </c>
      <c r="C739" s="59" t="s">
        <v>342</v>
      </c>
      <c r="D739" s="59" t="s">
        <v>1469</v>
      </c>
      <c r="E739" s="59" t="s">
        <v>1367</v>
      </c>
      <c r="F739" s="59" t="s">
        <v>1570</v>
      </c>
      <c r="G739" s="59" t="s">
        <v>182</v>
      </c>
      <c r="H739" s="59" t="s">
        <v>402</v>
      </c>
      <c r="I739" s="59" t="s">
        <v>183</v>
      </c>
    </row>
    <row r="740" spans="1:11" hidden="1" x14ac:dyDescent="0.25">
      <c r="A740" s="59" t="s">
        <v>1144</v>
      </c>
      <c r="B740" s="60" t="s">
        <v>63</v>
      </c>
      <c r="C740" s="59" t="s">
        <v>342</v>
      </c>
      <c r="D740" s="59" t="s">
        <v>1469</v>
      </c>
      <c r="E740" s="59" t="s">
        <v>1061</v>
      </c>
      <c r="F740" s="59" t="s">
        <v>1570</v>
      </c>
      <c r="G740" s="59" t="s">
        <v>180</v>
      </c>
      <c r="H740" s="59" t="s">
        <v>540</v>
      </c>
      <c r="I740" s="59" t="s">
        <v>185</v>
      </c>
      <c r="J740" s="59" t="s">
        <v>342</v>
      </c>
    </row>
    <row r="741" spans="1:11" hidden="1" x14ac:dyDescent="0.25">
      <c r="A741" s="59" t="s">
        <v>91</v>
      </c>
      <c r="B741" s="60" t="s">
        <v>12</v>
      </c>
      <c r="C741" s="59" t="s">
        <v>342</v>
      </c>
      <c r="D741" s="59" t="s">
        <v>1469</v>
      </c>
      <c r="E741" s="59" t="s">
        <v>515</v>
      </c>
      <c r="F741" s="59" t="s">
        <v>1571</v>
      </c>
      <c r="G741" s="59" t="s">
        <v>182</v>
      </c>
      <c r="H741" s="59" t="s">
        <v>382</v>
      </c>
      <c r="I741" s="59" t="s">
        <v>2031</v>
      </c>
      <c r="J741" s="59" t="s">
        <v>342</v>
      </c>
    </row>
    <row r="742" spans="1:11" hidden="1" x14ac:dyDescent="0.25">
      <c r="A742" s="59" t="s">
        <v>251</v>
      </c>
      <c r="B742" s="60" t="s">
        <v>17</v>
      </c>
      <c r="C742" s="59" t="s">
        <v>342</v>
      </c>
      <c r="D742" s="59" t="s">
        <v>1469</v>
      </c>
      <c r="E742" s="59" t="s">
        <v>1064</v>
      </c>
      <c r="F742" s="59" t="s">
        <v>1572</v>
      </c>
      <c r="G742" s="59" t="s">
        <v>180</v>
      </c>
      <c r="H742" s="59" t="s">
        <v>437</v>
      </c>
      <c r="I742" s="59" t="s">
        <v>181</v>
      </c>
    </row>
    <row r="743" spans="1:11" hidden="1" x14ac:dyDescent="0.25">
      <c r="A743" s="59" t="s">
        <v>1573</v>
      </c>
      <c r="B743" s="60" t="s">
        <v>12</v>
      </c>
      <c r="C743" s="59" t="s">
        <v>342</v>
      </c>
      <c r="D743" s="59" t="s">
        <v>1469</v>
      </c>
      <c r="E743" s="59" t="s">
        <v>820</v>
      </c>
      <c r="F743" s="59" t="s">
        <v>1574</v>
      </c>
      <c r="G743" s="59" t="s">
        <v>180</v>
      </c>
      <c r="H743" s="59" t="s">
        <v>384</v>
      </c>
      <c r="I743" s="59" t="s">
        <v>184</v>
      </c>
    </row>
    <row r="744" spans="1:11" hidden="1" x14ac:dyDescent="0.25">
      <c r="A744" s="59" t="s">
        <v>252</v>
      </c>
      <c r="B744" s="60" t="s">
        <v>63</v>
      </c>
      <c r="C744" s="59" t="s">
        <v>342</v>
      </c>
      <c r="D744" s="59" t="s">
        <v>1469</v>
      </c>
      <c r="E744" s="59" t="s">
        <v>1382</v>
      </c>
      <c r="F744" s="59" t="s">
        <v>1575</v>
      </c>
      <c r="G744" s="59" t="s">
        <v>182</v>
      </c>
      <c r="H744" s="59" t="s">
        <v>432</v>
      </c>
      <c r="I744" s="59" t="s">
        <v>184</v>
      </c>
      <c r="J744" s="59" t="s">
        <v>342</v>
      </c>
    </row>
    <row r="745" spans="1:11" hidden="1" x14ac:dyDescent="0.25">
      <c r="A745" s="59" t="s">
        <v>1576</v>
      </c>
      <c r="B745" s="60" t="s">
        <v>12</v>
      </c>
      <c r="C745" s="59" t="s">
        <v>342</v>
      </c>
      <c r="D745" s="59" t="s">
        <v>1469</v>
      </c>
      <c r="E745" s="59" t="s">
        <v>825</v>
      </c>
      <c r="F745" s="59" t="s">
        <v>1577</v>
      </c>
      <c r="G745" s="59" t="s">
        <v>182</v>
      </c>
      <c r="H745" s="59" t="s">
        <v>384</v>
      </c>
      <c r="I745" s="59" t="s">
        <v>184</v>
      </c>
    </row>
    <row r="746" spans="1:11" hidden="1" x14ac:dyDescent="0.25">
      <c r="A746" s="59" t="s">
        <v>111</v>
      </c>
      <c r="B746" s="60" t="s">
        <v>15</v>
      </c>
      <c r="C746" s="59" t="s">
        <v>342</v>
      </c>
      <c r="D746" s="59" t="s">
        <v>1469</v>
      </c>
      <c r="E746" s="59" t="s">
        <v>1390</v>
      </c>
      <c r="F746" s="59" t="s">
        <v>1578</v>
      </c>
      <c r="G746" s="59" t="s">
        <v>182</v>
      </c>
      <c r="H746" s="59" t="s">
        <v>428</v>
      </c>
      <c r="I746" s="59" t="s">
        <v>185</v>
      </c>
      <c r="J746" s="59" t="s">
        <v>352</v>
      </c>
      <c r="K746" s="59" t="s">
        <v>347</v>
      </c>
    </row>
    <row r="747" spans="1:11" hidden="1" x14ac:dyDescent="0.25">
      <c r="A747" s="59" t="s">
        <v>83</v>
      </c>
      <c r="B747" s="60" t="s">
        <v>12</v>
      </c>
      <c r="C747" s="59" t="s">
        <v>342</v>
      </c>
      <c r="D747" s="59" t="s">
        <v>1469</v>
      </c>
      <c r="E747" s="59" t="s">
        <v>1401</v>
      </c>
      <c r="F747" s="59" t="s">
        <v>1579</v>
      </c>
      <c r="G747" s="59" t="s">
        <v>182</v>
      </c>
      <c r="H747" s="59" t="s">
        <v>540</v>
      </c>
      <c r="I747" s="59" t="s">
        <v>185</v>
      </c>
      <c r="J747" s="59" t="s">
        <v>342</v>
      </c>
      <c r="K747" s="59" t="s">
        <v>348</v>
      </c>
    </row>
    <row r="748" spans="1:11" hidden="1" x14ac:dyDescent="0.25">
      <c r="A748" s="59" t="s">
        <v>1580</v>
      </c>
      <c r="B748" s="60" t="s">
        <v>13</v>
      </c>
      <c r="C748" s="59" t="s">
        <v>342</v>
      </c>
      <c r="D748" s="59" t="s">
        <v>1469</v>
      </c>
      <c r="E748" s="59" t="s">
        <v>1404</v>
      </c>
      <c r="F748" s="59" t="s">
        <v>1581</v>
      </c>
      <c r="G748" s="59" t="s">
        <v>180</v>
      </c>
      <c r="H748" s="59" t="s">
        <v>420</v>
      </c>
      <c r="I748" s="59" t="s">
        <v>181</v>
      </c>
    </row>
    <row r="749" spans="1:11" hidden="1" x14ac:dyDescent="0.25">
      <c r="A749" s="59" t="s">
        <v>1118</v>
      </c>
      <c r="B749" s="60" t="s">
        <v>13</v>
      </c>
      <c r="C749" s="59" t="s">
        <v>342</v>
      </c>
      <c r="D749" s="59" t="s">
        <v>1469</v>
      </c>
      <c r="E749" s="59" t="s">
        <v>1074</v>
      </c>
      <c r="F749" s="59" t="s">
        <v>1582</v>
      </c>
      <c r="G749" s="59" t="s">
        <v>182</v>
      </c>
      <c r="H749" s="59" t="s">
        <v>448</v>
      </c>
      <c r="I749" s="59" t="s">
        <v>183</v>
      </c>
    </row>
    <row r="750" spans="1:11" hidden="1" x14ac:dyDescent="0.25">
      <c r="A750" s="59" t="s">
        <v>284</v>
      </c>
      <c r="B750" s="60" t="s">
        <v>12</v>
      </c>
      <c r="C750" s="59" t="s">
        <v>342</v>
      </c>
      <c r="D750" s="59" t="s">
        <v>1469</v>
      </c>
      <c r="E750" s="59" t="s">
        <v>1078</v>
      </c>
      <c r="F750" s="59" t="s">
        <v>1583</v>
      </c>
      <c r="G750" s="59" t="s">
        <v>180</v>
      </c>
      <c r="H750" s="59" t="s">
        <v>386</v>
      </c>
      <c r="I750" s="59" t="s">
        <v>181</v>
      </c>
    </row>
    <row r="751" spans="1:11" hidden="1" x14ac:dyDescent="0.25">
      <c r="A751" s="59" t="s">
        <v>995</v>
      </c>
      <c r="B751" s="60" t="s">
        <v>13</v>
      </c>
      <c r="C751" s="59" t="s">
        <v>342</v>
      </c>
      <c r="D751" s="59" t="s">
        <v>1469</v>
      </c>
      <c r="E751" s="59" t="s">
        <v>1081</v>
      </c>
      <c r="F751" s="59" t="s">
        <v>1584</v>
      </c>
      <c r="G751" s="59" t="s">
        <v>182</v>
      </c>
      <c r="H751" s="59" t="s">
        <v>419</v>
      </c>
      <c r="I751" s="59" t="s">
        <v>184</v>
      </c>
      <c r="J751" s="59" t="s">
        <v>353</v>
      </c>
    </row>
    <row r="752" spans="1:11" hidden="1" x14ac:dyDescent="0.25">
      <c r="A752" s="59" t="s">
        <v>1003</v>
      </c>
      <c r="B752" s="60" t="s">
        <v>13</v>
      </c>
      <c r="C752" s="59" t="s">
        <v>342</v>
      </c>
      <c r="D752" s="59" t="s">
        <v>1469</v>
      </c>
      <c r="E752" s="59" t="s">
        <v>1432</v>
      </c>
      <c r="F752" s="59" t="s">
        <v>1585</v>
      </c>
      <c r="G752" s="59" t="s">
        <v>182</v>
      </c>
      <c r="H752" s="59" t="s">
        <v>448</v>
      </c>
      <c r="I752" s="59" t="s">
        <v>183</v>
      </c>
    </row>
    <row r="753" spans="1:10" hidden="1" x14ac:dyDescent="0.25">
      <c r="A753" s="59" t="s">
        <v>1453</v>
      </c>
      <c r="B753" s="60" t="s">
        <v>17</v>
      </c>
      <c r="C753" s="59" t="s">
        <v>342</v>
      </c>
      <c r="D753" s="59" t="s">
        <v>1469</v>
      </c>
      <c r="E753" s="59" t="s">
        <v>837</v>
      </c>
      <c r="F753" s="59" t="s">
        <v>1586</v>
      </c>
      <c r="G753" s="59" t="s">
        <v>180</v>
      </c>
      <c r="H753" s="59" t="s">
        <v>899</v>
      </c>
      <c r="I753" s="59" t="s">
        <v>187</v>
      </c>
      <c r="J753" s="59" t="s">
        <v>351</v>
      </c>
    </row>
    <row r="754" spans="1:10" hidden="1" x14ac:dyDescent="0.25">
      <c r="A754" s="59" t="s">
        <v>1587</v>
      </c>
      <c r="B754" s="60" t="s">
        <v>15</v>
      </c>
      <c r="C754" s="59" t="s">
        <v>342</v>
      </c>
      <c r="D754" s="59" t="s">
        <v>1469</v>
      </c>
      <c r="E754" s="59" t="s">
        <v>839</v>
      </c>
      <c r="F754" s="59" t="s">
        <v>1588</v>
      </c>
      <c r="G754" s="59" t="s">
        <v>182</v>
      </c>
      <c r="H754" s="59" t="s">
        <v>412</v>
      </c>
      <c r="I754" s="59" t="s">
        <v>183</v>
      </c>
    </row>
    <row r="755" spans="1:10" hidden="1" x14ac:dyDescent="0.25">
      <c r="A755" s="59" t="s">
        <v>1444</v>
      </c>
      <c r="B755" s="60" t="s">
        <v>63</v>
      </c>
      <c r="C755" s="59" t="s">
        <v>342</v>
      </c>
      <c r="D755" s="59" t="s">
        <v>1469</v>
      </c>
      <c r="E755" s="59" t="s">
        <v>534</v>
      </c>
      <c r="F755" s="59" t="s">
        <v>1589</v>
      </c>
      <c r="G755" s="59" t="s">
        <v>182</v>
      </c>
      <c r="H755" s="59" t="s">
        <v>426</v>
      </c>
      <c r="I755" s="59" t="s">
        <v>181</v>
      </c>
      <c r="J755" s="59" t="s">
        <v>348</v>
      </c>
    </row>
    <row r="756" spans="1:10" hidden="1" x14ac:dyDescent="0.25">
      <c r="A756" s="59" t="s">
        <v>271</v>
      </c>
      <c r="B756" s="60" t="s">
        <v>63</v>
      </c>
      <c r="C756" s="59" t="s">
        <v>342</v>
      </c>
      <c r="D756" s="59" t="s">
        <v>1469</v>
      </c>
      <c r="E756" s="59" t="s">
        <v>536</v>
      </c>
      <c r="F756" s="59" t="s">
        <v>1590</v>
      </c>
      <c r="G756" s="59" t="s">
        <v>182</v>
      </c>
      <c r="H756" s="59" t="s">
        <v>373</v>
      </c>
      <c r="I756" s="59" t="s">
        <v>183</v>
      </c>
    </row>
    <row r="757" spans="1:10" hidden="1" x14ac:dyDescent="0.25">
      <c r="A757" s="59" t="s">
        <v>1008</v>
      </c>
      <c r="B757" s="60" t="s">
        <v>13</v>
      </c>
      <c r="C757" s="59" t="s">
        <v>342</v>
      </c>
      <c r="D757" s="59" t="s">
        <v>1469</v>
      </c>
      <c r="E757" s="59" t="s">
        <v>848</v>
      </c>
      <c r="F757" s="59" t="s">
        <v>1591</v>
      </c>
      <c r="G757" s="59" t="s">
        <v>182</v>
      </c>
      <c r="H757" s="59" t="s">
        <v>414</v>
      </c>
      <c r="I757" s="59" t="s">
        <v>181</v>
      </c>
      <c r="J757" s="59" t="s">
        <v>343</v>
      </c>
    </row>
    <row r="758" spans="1:10" hidden="1" x14ac:dyDescent="0.25">
      <c r="A758" s="59" t="s">
        <v>1456</v>
      </c>
      <c r="B758" s="60" t="s">
        <v>12</v>
      </c>
      <c r="C758" s="59" t="s">
        <v>342</v>
      </c>
      <c r="D758" s="59" t="s">
        <v>1469</v>
      </c>
      <c r="E758" s="59" t="s">
        <v>538</v>
      </c>
      <c r="F758" s="59" t="s">
        <v>1592</v>
      </c>
      <c r="G758" s="59" t="s">
        <v>180</v>
      </c>
      <c r="H758" s="59" t="s">
        <v>474</v>
      </c>
      <c r="I758" s="59" t="s">
        <v>185</v>
      </c>
      <c r="J758" s="59" t="s">
        <v>353</v>
      </c>
    </row>
    <row r="759" spans="1:10" hidden="1" x14ac:dyDescent="0.25">
      <c r="A759" s="59" t="s">
        <v>259</v>
      </c>
      <c r="B759" s="60" t="s">
        <v>12</v>
      </c>
      <c r="C759" s="59" t="s">
        <v>342</v>
      </c>
      <c r="D759" s="59" t="s">
        <v>1469</v>
      </c>
      <c r="E759" s="59" t="s">
        <v>1593</v>
      </c>
      <c r="F759" s="59" t="s">
        <v>1594</v>
      </c>
      <c r="G759" s="59" t="s">
        <v>180</v>
      </c>
      <c r="H759" s="59" t="s">
        <v>414</v>
      </c>
      <c r="I759" s="59" t="s">
        <v>181</v>
      </c>
    </row>
    <row r="760" spans="1:10" hidden="1" x14ac:dyDescent="0.25">
      <c r="A760" s="59" t="s">
        <v>1595</v>
      </c>
      <c r="B760" s="60" t="s">
        <v>17</v>
      </c>
      <c r="C760" s="59" t="s">
        <v>342</v>
      </c>
      <c r="D760" s="59" t="s">
        <v>1469</v>
      </c>
      <c r="E760" s="59" t="s">
        <v>1596</v>
      </c>
      <c r="F760" s="59" t="s">
        <v>1597</v>
      </c>
      <c r="G760" s="59" t="s">
        <v>180</v>
      </c>
      <c r="H760" s="59" t="s">
        <v>607</v>
      </c>
      <c r="I760" s="59" t="s">
        <v>183</v>
      </c>
    </row>
    <row r="761" spans="1:10" hidden="1" x14ac:dyDescent="0.25">
      <c r="A761" s="59" t="s">
        <v>265</v>
      </c>
      <c r="B761" s="60" t="s">
        <v>17</v>
      </c>
      <c r="C761" s="59" t="s">
        <v>342</v>
      </c>
      <c r="D761" s="59" t="s">
        <v>1469</v>
      </c>
      <c r="E761" s="59" t="s">
        <v>547</v>
      </c>
      <c r="F761" s="59" t="s">
        <v>1598</v>
      </c>
      <c r="G761" s="59" t="s">
        <v>182</v>
      </c>
      <c r="H761" s="59" t="s">
        <v>384</v>
      </c>
      <c r="I761" s="59" t="s">
        <v>184</v>
      </c>
      <c r="J761" s="59" t="s">
        <v>348</v>
      </c>
    </row>
    <row r="762" spans="1:10" hidden="1" x14ac:dyDescent="0.25">
      <c r="A762" s="59" t="s">
        <v>125</v>
      </c>
      <c r="B762" s="60" t="s">
        <v>13</v>
      </c>
      <c r="C762" s="59" t="s">
        <v>342</v>
      </c>
      <c r="D762" s="59" t="s">
        <v>1469</v>
      </c>
      <c r="E762" s="59" t="s">
        <v>549</v>
      </c>
      <c r="F762" s="59" t="s">
        <v>1599</v>
      </c>
      <c r="G762" s="59" t="s">
        <v>180</v>
      </c>
      <c r="H762" s="59" t="s">
        <v>384</v>
      </c>
      <c r="I762" s="59" t="s">
        <v>184</v>
      </c>
    </row>
    <row r="763" spans="1:10" hidden="1" x14ac:dyDescent="0.25">
      <c r="A763" s="59" t="s">
        <v>1462</v>
      </c>
      <c r="B763" s="60" t="s">
        <v>15</v>
      </c>
      <c r="C763" s="59" t="s">
        <v>342</v>
      </c>
      <c r="D763" s="59" t="s">
        <v>1469</v>
      </c>
      <c r="E763" s="59" t="s">
        <v>1600</v>
      </c>
      <c r="F763" s="59" t="s">
        <v>1601</v>
      </c>
      <c r="G763" s="59" t="s">
        <v>180</v>
      </c>
      <c r="H763" s="59" t="s">
        <v>428</v>
      </c>
      <c r="I763" s="59" t="s">
        <v>185</v>
      </c>
      <c r="J763" s="59" t="s">
        <v>348</v>
      </c>
    </row>
    <row r="764" spans="1:10" hidden="1" x14ac:dyDescent="0.25">
      <c r="A764" s="59" t="s">
        <v>1006</v>
      </c>
      <c r="B764" s="60" t="s">
        <v>63</v>
      </c>
      <c r="C764" s="59" t="s">
        <v>342</v>
      </c>
      <c r="D764" s="59" t="s">
        <v>1469</v>
      </c>
      <c r="E764" s="59" t="s">
        <v>859</v>
      </c>
      <c r="F764" s="59" t="s">
        <v>1601</v>
      </c>
      <c r="G764" s="59" t="s">
        <v>182</v>
      </c>
      <c r="H764" s="59" t="s">
        <v>386</v>
      </c>
      <c r="I764" s="59" t="s">
        <v>181</v>
      </c>
      <c r="J764" s="59" t="s">
        <v>341</v>
      </c>
    </row>
    <row r="765" spans="1:10" hidden="1" x14ac:dyDescent="0.25">
      <c r="A765" s="59" t="s">
        <v>1044</v>
      </c>
      <c r="B765" s="60" t="s">
        <v>17</v>
      </c>
      <c r="C765" s="59" t="s">
        <v>342</v>
      </c>
      <c r="D765" s="59" t="s">
        <v>1469</v>
      </c>
      <c r="E765" s="59" t="s">
        <v>551</v>
      </c>
      <c r="F765" s="59" t="s">
        <v>1602</v>
      </c>
      <c r="G765" s="59" t="s">
        <v>180</v>
      </c>
      <c r="H765" s="59" t="s">
        <v>540</v>
      </c>
      <c r="I765" s="59" t="s">
        <v>185</v>
      </c>
      <c r="J765" s="59" t="s">
        <v>343</v>
      </c>
    </row>
    <row r="766" spans="1:10" hidden="1" x14ac:dyDescent="0.25">
      <c r="A766" s="59" t="s">
        <v>1116</v>
      </c>
      <c r="B766" s="60" t="s">
        <v>13</v>
      </c>
      <c r="C766" s="59" t="s">
        <v>342</v>
      </c>
      <c r="D766" s="59" t="s">
        <v>1469</v>
      </c>
      <c r="E766" s="59" t="s">
        <v>1603</v>
      </c>
      <c r="F766" s="59" t="s">
        <v>1604</v>
      </c>
      <c r="G766" s="59" t="s">
        <v>182</v>
      </c>
      <c r="H766" s="59" t="s">
        <v>366</v>
      </c>
      <c r="I766" s="59" t="s">
        <v>2031</v>
      </c>
      <c r="J766" s="59" t="s">
        <v>353</v>
      </c>
    </row>
    <row r="767" spans="1:10" hidden="1" x14ac:dyDescent="0.25">
      <c r="A767" s="59" t="s">
        <v>1100</v>
      </c>
      <c r="B767" s="60" t="s">
        <v>17</v>
      </c>
      <c r="C767" s="59" t="s">
        <v>342</v>
      </c>
      <c r="D767" s="59" t="s">
        <v>1469</v>
      </c>
      <c r="E767" s="59" t="s">
        <v>1605</v>
      </c>
      <c r="F767" s="59" t="s">
        <v>1606</v>
      </c>
      <c r="G767" s="59" t="s">
        <v>182</v>
      </c>
      <c r="H767" s="59" t="s">
        <v>412</v>
      </c>
      <c r="I767" s="59" t="s">
        <v>183</v>
      </c>
    </row>
    <row r="768" spans="1:10" hidden="1" x14ac:dyDescent="0.25">
      <c r="A768" s="59" t="s">
        <v>1607</v>
      </c>
      <c r="B768" s="60" t="s">
        <v>17</v>
      </c>
      <c r="C768" s="59" t="s">
        <v>342</v>
      </c>
      <c r="D768" s="59" t="s">
        <v>1469</v>
      </c>
      <c r="E768" s="59" t="s">
        <v>565</v>
      </c>
      <c r="F768" s="59" t="s">
        <v>1608</v>
      </c>
      <c r="G768" s="59" t="s">
        <v>182</v>
      </c>
      <c r="H768" s="59" t="s">
        <v>527</v>
      </c>
      <c r="I768" s="59" t="s">
        <v>181</v>
      </c>
    </row>
    <row r="769" spans="1:10" hidden="1" x14ac:dyDescent="0.25">
      <c r="A769" s="59" t="s">
        <v>1609</v>
      </c>
      <c r="B769" s="60" t="s">
        <v>13</v>
      </c>
      <c r="C769" s="59" t="s">
        <v>342</v>
      </c>
      <c r="D769" s="59" t="s">
        <v>1469</v>
      </c>
      <c r="E769" s="59" t="s">
        <v>567</v>
      </c>
      <c r="F769" s="59" t="s">
        <v>1610</v>
      </c>
      <c r="G769" s="59" t="s">
        <v>182</v>
      </c>
      <c r="H769" s="59" t="s">
        <v>420</v>
      </c>
      <c r="I769" s="59" t="s">
        <v>181</v>
      </c>
    </row>
    <row r="770" spans="1:10" hidden="1" x14ac:dyDescent="0.25">
      <c r="A770" s="59" t="s">
        <v>267</v>
      </c>
      <c r="B770" s="60" t="s">
        <v>17</v>
      </c>
      <c r="C770" s="59" t="s">
        <v>342</v>
      </c>
      <c r="D770" s="59" t="s">
        <v>1469</v>
      </c>
      <c r="E770" s="59" t="s">
        <v>1611</v>
      </c>
      <c r="F770" s="59" t="s">
        <v>1612</v>
      </c>
      <c r="G770" s="59" t="s">
        <v>182</v>
      </c>
      <c r="H770" s="59" t="s">
        <v>412</v>
      </c>
      <c r="I770" s="59" t="s">
        <v>183</v>
      </c>
    </row>
    <row r="771" spans="1:10" hidden="1" x14ac:dyDescent="0.25">
      <c r="A771" s="59" t="s">
        <v>278</v>
      </c>
      <c r="B771" s="60" t="s">
        <v>63</v>
      </c>
      <c r="C771" s="59" t="s">
        <v>342</v>
      </c>
      <c r="D771" s="59" t="s">
        <v>1469</v>
      </c>
      <c r="E771" s="59" t="s">
        <v>569</v>
      </c>
      <c r="F771" s="59" t="s">
        <v>1613</v>
      </c>
      <c r="G771" s="59" t="s">
        <v>182</v>
      </c>
      <c r="H771" s="59" t="s">
        <v>395</v>
      </c>
      <c r="I771" s="59" t="s">
        <v>184</v>
      </c>
      <c r="J771" s="59" t="s">
        <v>343</v>
      </c>
    </row>
    <row r="772" spans="1:10" hidden="1" x14ac:dyDescent="0.25">
      <c r="A772" s="59" t="s">
        <v>274</v>
      </c>
      <c r="B772" s="60" t="s">
        <v>12</v>
      </c>
      <c r="C772" s="59" t="s">
        <v>342</v>
      </c>
      <c r="D772" s="59" t="s">
        <v>1469</v>
      </c>
      <c r="E772" s="59" t="s">
        <v>869</v>
      </c>
      <c r="F772" s="59" t="s">
        <v>1614</v>
      </c>
      <c r="G772" s="59" t="s">
        <v>182</v>
      </c>
      <c r="H772" s="59" t="s">
        <v>420</v>
      </c>
      <c r="I772" s="59" t="s">
        <v>181</v>
      </c>
    </row>
    <row r="773" spans="1:10" hidden="1" x14ac:dyDescent="0.25">
      <c r="A773" s="59" t="s">
        <v>1276</v>
      </c>
      <c r="B773" s="60" t="s">
        <v>12</v>
      </c>
      <c r="C773" s="59" t="s">
        <v>342</v>
      </c>
      <c r="D773" s="59" t="s">
        <v>1469</v>
      </c>
      <c r="E773" s="59" t="s">
        <v>1615</v>
      </c>
      <c r="F773" s="59" t="s">
        <v>1616</v>
      </c>
      <c r="G773" s="59" t="s">
        <v>182</v>
      </c>
      <c r="H773" s="59" t="s">
        <v>394</v>
      </c>
      <c r="I773" s="59" t="s">
        <v>184</v>
      </c>
    </row>
    <row r="774" spans="1:10" hidden="1" x14ac:dyDescent="0.25">
      <c r="A774" s="59" t="s">
        <v>143</v>
      </c>
      <c r="B774" s="60" t="s">
        <v>65</v>
      </c>
      <c r="C774" s="59" t="s">
        <v>342</v>
      </c>
      <c r="D774" s="59" t="s">
        <v>1469</v>
      </c>
      <c r="E774" s="59" t="s">
        <v>573</v>
      </c>
      <c r="F774" s="59" t="s">
        <v>1617</v>
      </c>
      <c r="G774" s="59" t="s">
        <v>180</v>
      </c>
      <c r="H774" s="59" t="s">
        <v>414</v>
      </c>
      <c r="I774" s="59" t="s">
        <v>181</v>
      </c>
    </row>
    <row r="775" spans="1:10" hidden="1" x14ac:dyDescent="0.25">
      <c r="A775" s="59" t="s">
        <v>272</v>
      </c>
      <c r="B775" s="60" t="s">
        <v>12</v>
      </c>
      <c r="C775" s="59" t="s">
        <v>342</v>
      </c>
      <c r="D775" s="59" t="s">
        <v>1469</v>
      </c>
      <c r="E775" s="59" t="s">
        <v>1618</v>
      </c>
      <c r="F775" s="59" t="s">
        <v>1619</v>
      </c>
      <c r="G775" s="59" t="s">
        <v>180</v>
      </c>
      <c r="H775" s="59" t="s">
        <v>412</v>
      </c>
      <c r="I775" s="59" t="s">
        <v>183</v>
      </c>
    </row>
    <row r="776" spans="1:10" hidden="1" x14ac:dyDescent="0.25">
      <c r="A776" s="59" t="s">
        <v>231</v>
      </c>
      <c r="B776" s="60" t="s">
        <v>63</v>
      </c>
      <c r="C776" s="59" t="s">
        <v>342</v>
      </c>
      <c r="D776" s="59" t="s">
        <v>1469</v>
      </c>
      <c r="E776" s="59" t="s">
        <v>1620</v>
      </c>
      <c r="F776" s="59" t="s">
        <v>1621</v>
      </c>
      <c r="G776" s="59" t="s">
        <v>180</v>
      </c>
      <c r="H776" s="59" t="s">
        <v>357</v>
      </c>
      <c r="I776" s="59" t="s">
        <v>181</v>
      </c>
    </row>
    <row r="777" spans="1:10" hidden="1" x14ac:dyDescent="0.25">
      <c r="A777" s="59" t="s">
        <v>280</v>
      </c>
      <c r="B777" s="60" t="s">
        <v>17</v>
      </c>
      <c r="C777" s="59" t="s">
        <v>342</v>
      </c>
      <c r="D777" s="59" t="s">
        <v>1469</v>
      </c>
      <c r="E777" s="59" t="s">
        <v>1622</v>
      </c>
      <c r="F777" s="59" t="s">
        <v>1623</v>
      </c>
      <c r="G777" s="59" t="s">
        <v>182</v>
      </c>
      <c r="H777" s="59" t="s">
        <v>395</v>
      </c>
      <c r="I777" s="59" t="s">
        <v>184</v>
      </c>
      <c r="J777" s="59" t="s">
        <v>341</v>
      </c>
    </row>
    <row r="778" spans="1:10" hidden="1" x14ac:dyDescent="0.25">
      <c r="A778" s="59" t="s">
        <v>300</v>
      </c>
      <c r="B778" s="60" t="s">
        <v>17</v>
      </c>
      <c r="C778" s="59" t="s">
        <v>342</v>
      </c>
      <c r="D778" s="59" t="s">
        <v>1469</v>
      </c>
      <c r="E778" s="59" t="s">
        <v>577</v>
      </c>
      <c r="F778" s="59" t="s">
        <v>1624</v>
      </c>
      <c r="G778" s="59" t="s">
        <v>182</v>
      </c>
      <c r="H778" s="59" t="s">
        <v>607</v>
      </c>
      <c r="I778" s="59" t="s">
        <v>183</v>
      </c>
    </row>
    <row r="779" spans="1:10" hidden="1" x14ac:dyDescent="0.25">
      <c r="A779" s="59" t="s">
        <v>1151</v>
      </c>
      <c r="B779" s="60" t="s">
        <v>63</v>
      </c>
      <c r="C779" s="59" t="s">
        <v>342</v>
      </c>
      <c r="D779" s="59" t="s">
        <v>1469</v>
      </c>
      <c r="E779" s="59" t="s">
        <v>1625</v>
      </c>
      <c r="F779" s="59" t="s">
        <v>1626</v>
      </c>
      <c r="G779" s="59" t="s">
        <v>182</v>
      </c>
      <c r="H779" s="59" t="s">
        <v>414</v>
      </c>
      <c r="I779" s="59" t="s">
        <v>181</v>
      </c>
    </row>
    <row r="780" spans="1:10" hidden="1" x14ac:dyDescent="0.25">
      <c r="A780" s="59" t="s">
        <v>87</v>
      </c>
      <c r="B780" s="60" t="s">
        <v>12</v>
      </c>
      <c r="C780" s="59" t="s">
        <v>342</v>
      </c>
      <c r="D780" s="59" t="s">
        <v>1469</v>
      </c>
      <c r="E780" s="59" t="s">
        <v>1627</v>
      </c>
      <c r="F780" s="59" t="s">
        <v>1628</v>
      </c>
      <c r="G780" s="59" t="s">
        <v>182</v>
      </c>
      <c r="H780" s="59" t="s">
        <v>388</v>
      </c>
      <c r="I780" s="59" t="s">
        <v>183</v>
      </c>
    </row>
    <row r="781" spans="1:10" hidden="1" x14ac:dyDescent="0.25">
      <c r="A781" s="59" t="s">
        <v>80</v>
      </c>
      <c r="B781" s="60" t="s">
        <v>12</v>
      </c>
      <c r="C781" s="59" t="s">
        <v>342</v>
      </c>
      <c r="D781" s="59" t="s">
        <v>1469</v>
      </c>
      <c r="E781" s="59" t="s">
        <v>1629</v>
      </c>
      <c r="F781" s="59" t="s">
        <v>1630</v>
      </c>
      <c r="G781" s="59" t="s">
        <v>182</v>
      </c>
      <c r="H781" s="59" t="s">
        <v>412</v>
      </c>
      <c r="I781" s="59" t="s">
        <v>183</v>
      </c>
    </row>
    <row r="782" spans="1:10" hidden="1" x14ac:dyDescent="0.25">
      <c r="A782" s="59" t="s">
        <v>86</v>
      </c>
      <c r="B782" s="60" t="s">
        <v>12</v>
      </c>
      <c r="C782" s="59" t="s">
        <v>342</v>
      </c>
      <c r="D782" s="59" t="s">
        <v>1469</v>
      </c>
      <c r="E782" s="59" t="s">
        <v>1631</v>
      </c>
      <c r="F782" s="59" t="s">
        <v>1632</v>
      </c>
      <c r="G782" s="59" t="s">
        <v>182</v>
      </c>
      <c r="H782" s="59" t="s">
        <v>424</v>
      </c>
      <c r="I782" s="59" t="s">
        <v>181</v>
      </c>
    </row>
    <row r="783" spans="1:10" hidden="1" x14ac:dyDescent="0.25">
      <c r="A783" s="59" t="s">
        <v>1050</v>
      </c>
      <c r="B783" s="60" t="s">
        <v>12</v>
      </c>
      <c r="C783" s="59" t="s">
        <v>342</v>
      </c>
      <c r="D783" s="59" t="s">
        <v>1469</v>
      </c>
      <c r="E783" s="59" t="s">
        <v>1633</v>
      </c>
      <c r="F783" s="59" t="s">
        <v>1634</v>
      </c>
      <c r="G783" s="59" t="s">
        <v>180</v>
      </c>
      <c r="H783" s="59" t="s">
        <v>435</v>
      </c>
      <c r="I783" s="59" t="s">
        <v>185</v>
      </c>
      <c r="J783" s="59" t="s">
        <v>341</v>
      </c>
    </row>
    <row r="784" spans="1:10" hidden="1" x14ac:dyDescent="0.25">
      <c r="A784" s="59" t="s">
        <v>1635</v>
      </c>
      <c r="B784" s="60" t="s">
        <v>13</v>
      </c>
      <c r="C784" s="59" t="s">
        <v>342</v>
      </c>
      <c r="D784" s="59" t="s">
        <v>1469</v>
      </c>
      <c r="E784" s="59" t="s">
        <v>1636</v>
      </c>
      <c r="F784" s="59" t="s">
        <v>1637</v>
      </c>
      <c r="G784" s="59" t="s">
        <v>182</v>
      </c>
      <c r="H784" s="59" t="s">
        <v>432</v>
      </c>
      <c r="I784" s="59" t="s">
        <v>184</v>
      </c>
    </row>
    <row r="785" spans="1:10" hidden="1" x14ac:dyDescent="0.25">
      <c r="A785" s="59" t="s">
        <v>293</v>
      </c>
      <c r="B785" s="60" t="s">
        <v>63</v>
      </c>
      <c r="C785" s="59" t="s">
        <v>342</v>
      </c>
      <c r="D785" s="59" t="s">
        <v>1469</v>
      </c>
      <c r="E785" s="59" t="s">
        <v>1638</v>
      </c>
      <c r="F785" s="59" t="s">
        <v>1639</v>
      </c>
      <c r="G785" s="59" t="s">
        <v>180</v>
      </c>
      <c r="H785" s="59" t="s">
        <v>630</v>
      </c>
      <c r="I785" s="59" t="s">
        <v>187</v>
      </c>
      <c r="J785" s="59" t="s">
        <v>347</v>
      </c>
    </row>
    <row r="786" spans="1:10" hidden="1" x14ac:dyDescent="0.25">
      <c r="A786" s="59" t="s">
        <v>1052</v>
      </c>
      <c r="B786" s="60" t="s">
        <v>12</v>
      </c>
      <c r="C786" s="59" t="s">
        <v>342</v>
      </c>
      <c r="D786" s="59" t="s">
        <v>1469</v>
      </c>
      <c r="E786" s="59" t="s">
        <v>894</v>
      </c>
      <c r="F786" s="59" t="s">
        <v>1640</v>
      </c>
      <c r="G786" s="59" t="s">
        <v>180</v>
      </c>
      <c r="H786" s="59" t="s">
        <v>412</v>
      </c>
      <c r="I786" s="59" t="s">
        <v>183</v>
      </c>
    </row>
    <row r="787" spans="1:10" hidden="1" x14ac:dyDescent="0.25">
      <c r="A787" s="59" t="s">
        <v>288</v>
      </c>
      <c r="B787" s="60" t="s">
        <v>12</v>
      </c>
      <c r="C787" s="59" t="s">
        <v>342</v>
      </c>
      <c r="D787" s="59" t="s">
        <v>1469</v>
      </c>
      <c r="E787" s="59" t="s">
        <v>1641</v>
      </c>
      <c r="F787" s="59" t="s">
        <v>1642</v>
      </c>
      <c r="G787" s="59" t="s">
        <v>182</v>
      </c>
      <c r="H787" s="59" t="s">
        <v>414</v>
      </c>
      <c r="I787" s="59" t="s">
        <v>181</v>
      </c>
    </row>
    <row r="788" spans="1:10" hidden="1" x14ac:dyDescent="0.25">
      <c r="A788" s="59" t="s">
        <v>1643</v>
      </c>
      <c r="B788" s="60" t="s">
        <v>63</v>
      </c>
      <c r="C788" s="59" t="s">
        <v>342</v>
      </c>
      <c r="D788" s="59" t="s">
        <v>1469</v>
      </c>
      <c r="E788" s="59" t="s">
        <v>1644</v>
      </c>
      <c r="F788" s="59" t="s">
        <v>1645</v>
      </c>
      <c r="G788" s="59" t="s">
        <v>182</v>
      </c>
      <c r="H788" s="59" t="s">
        <v>373</v>
      </c>
      <c r="I788" s="59" t="s">
        <v>183</v>
      </c>
    </row>
    <row r="789" spans="1:10" hidden="1" x14ac:dyDescent="0.25">
      <c r="A789" s="59" t="s">
        <v>286</v>
      </c>
      <c r="B789" s="60" t="s">
        <v>13</v>
      </c>
      <c r="C789" s="59" t="s">
        <v>342</v>
      </c>
      <c r="D789" s="59" t="s">
        <v>1469</v>
      </c>
      <c r="E789" s="59" t="s">
        <v>1646</v>
      </c>
      <c r="F789" s="59" t="s">
        <v>1647</v>
      </c>
      <c r="G789" s="59" t="s">
        <v>182</v>
      </c>
      <c r="H789" s="59" t="s">
        <v>422</v>
      </c>
      <c r="I789" s="59" t="s">
        <v>181</v>
      </c>
    </row>
    <row r="790" spans="1:10" hidden="1" x14ac:dyDescent="0.25">
      <c r="A790" s="59" t="s">
        <v>1648</v>
      </c>
      <c r="B790" s="60" t="s">
        <v>190</v>
      </c>
      <c r="C790" s="59" t="s">
        <v>342</v>
      </c>
      <c r="D790" s="59" t="s">
        <v>1469</v>
      </c>
      <c r="E790" s="59" t="s">
        <v>1649</v>
      </c>
      <c r="F790" s="59" t="s">
        <v>1650</v>
      </c>
      <c r="G790" s="59" t="s">
        <v>180</v>
      </c>
      <c r="H790" s="59" t="s">
        <v>395</v>
      </c>
      <c r="I790" s="59" t="s">
        <v>184</v>
      </c>
    </row>
    <row r="791" spans="1:10" hidden="1" x14ac:dyDescent="0.25">
      <c r="A791" s="59" t="s">
        <v>1651</v>
      </c>
      <c r="B791" s="60" t="s">
        <v>13</v>
      </c>
      <c r="C791" s="59" t="s">
        <v>342</v>
      </c>
      <c r="D791" s="59" t="s">
        <v>1469</v>
      </c>
      <c r="E791" s="59" t="s">
        <v>595</v>
      </c>
      <c r="F791" s="59" t="s">
        <v>1652</v>
      </c>
      <c r="G791" s="59" t="s">
        <v>180</v>
      </c>
      <c r="H791" s="59" t="s">
        <v>437</v>
      </c>
      <c r="I791" s="59" t="s">
        <v>181</v>
      </c>
    </row>
    <row r="792" spans="1:10" hidden="1" x14ac:dyDescent="0.25">
      <c r="A792" s="59" t="s">
        <v>1446</v>
      </c>
      <c r="B792" s="60" t="s">
        <v>65</v>
      </c>
      <c r="C792" s="59" t="s">
        <v>342</v>
      </c>
      <c r="D792" s="59" t="s">
        <v>1469</v>
      </c>
      <c r="E792" s="59" t="s">
        <v>1653</v>
      </c>
      <c r="F792" s="59" t="s">
        <v>1654</v>
      </c>
      <c r="G792" s="59" t="s">
        <v>180</v>
      </c>
      <c r="H792" s="59" t="s">
        <v>449</v>
      </c>
      <c r="I792" s="59" t="s">
        <v>187</v>
      </c>
      <c r="J792" s="59" t="s">
        <v>360</v>
      </c>
    </row>
    <row r="793" spans="1:10" hidden="1" x14ac:dyDescent="0.25">
      <c r="A793" s="59" t="s">
        <v>81</v>
      </c>
      <c r="B793" s="60" t="s">
        <v>12</v>
      </c>
      <c r="C793" s="59" t="s">
        <v>342</v>
      </c>
      <c r="D793" s="59" t="s">
        <v>1469</v>
      </c>
      <c r="E793" s="59" t="s">
        <v>1655</v>
      </c>
      <c r="F793" s="59" t="s">
        <v>1656</v>
      </c>
      <c r="G793" s="59" t="s">
        <v>182</v>
      </c>
      <c r="H793" s="59" t="s">
        <v>366</v>
      </c>
      <c r="I793" s="59" t="s">
        <v>2031</v>
      </c>
      <c r="J793" s="59" t="s">
        <v>348</v>
      </c>
    </row>
    <row r="794" spans="1:10" hidden="1" x14ac:dyDescent="0.25">
      <c r="A794" s="59" t="s">
        <v>88</v>
      </c>
      <c r="B794" s="60" t="s">
        <v>12</v>
      </c>
      <c r="C794" s="59" t="s">
        <v>342</v>
      </c>
      <c r="D794" s="59" t="s">
        <v>1469</v>
      </c>
      <c r="E794" s="59" t="s">
        <v>1657</v>
      </c>
      <c r="F794" s="59" t="s">
        <v>1658</v>
      </c>
      <c r="G794" s="59" t="s">
        <v>182</v>
      </c>
      <c r="H794" s="59" t="s">
        <v>540</v>
      </c>
      <c r="I794" s="59" t="s">
        <v>185</v>
      </c>
      <c r="J794" s="59" t="s">
        <v>353</v>
      </c>
    </row>
    <row r="795" spans="1:10" hidden="1" x14ac:dyDescent="0.25">
      <c r="A795" s="59" t="s">
        <v>2074</v>
      </c>
      <c r="B795" s="60" t="s">
        <v>13</v>
      </c>
      <c r="C795" s="59" t="s">
        <v>342</v>
      </c>
      <c r="D795" s="59" t="s">
        <v>1469</v>
      </c>
      <c r="E795" s="59" t="s">
        <v>597</v>
      </c>
      <c r="F795" s="59" t="s">
        <v>1659</v>
      </c>
      <c r="G795" s="59" t="s">
        <v>182</v>
      </c>
      <c r="H795" s="59" t="s">
        <v>402</v>
      </c>
      <c r="I795" s="59" t="s">
        <v>183</v>
      </c>
    </row>
    <row r="796" spans="1:10" hidden="1" x14ac:dyDescent="0.25">
      <c r="A796" s="59" t="s">
        <v>1660</v>
      </c>
      <c r="B796" s="60" t="s">
        <v>13</v>
      </c>
      <c r="C796" s="59" t="s">
        <v>342</v>
      </c>
      <c r="D796" s="59" t="s">
        <v>1469</v>
      </c>
      <c r="E796" s="59" t="s">
        <v>1661</v>
      </c>
      <c r="F796" s="59" t="s">
        <v>1662</v>
      </c>
      <c r="G796" s="59" t="s">
        <v>180</v>
      </c>
      <c r="H796" s="59" t="s">
        <v>437</v>
      </c>
      <c r="I796" s="59" t="s">
        <v>181</v>
      </c>
    </row>
    <row r="797" spans="1:10" hidden="1" x14ac:dyDescent="0.25">
      <c r="A797" s="59" t="s">
        <v>1663</v>
      </c>
      <c r="B797" s="60" t="s">
        <v>63</v>
      </c>
      <c r="C797" s="59" t="s">
        <v>342</v>
      </c>
      <c r="D797" s="59" t="s">
        <v>1469</v>
      </c>
      <c r="E797" s="59" t="s">
        <v>1664</v>
      </c>
      <c r="F797" s="59" t="s">
        <v>1665</v>
      </c>
      <c r="G797" s="59" t="s">
        <v>182</v>
      </c>
      <c r="H797" s="59" t="s">
        <v>388</v>
      </c>
      <c r="I797" s="59" t="s">
        <v>183</v>
      </c>
    </row>
    <row r="798" spans="1:10" hidden="1" x14ac:dyDescent="0.25">
      <c r="A798" s="59" t="s">
        <v>1054</v>
      </c>
      <c r="B798" s="60" t="s">
        <v>12</v>
      </c>
      <c r="C798" s="59" t="s">
        <v>342</v>
      </c>
      <c r="D798" s="59" t="s">
        <v>1469</v>
      </c>
      <c r="E798" s="59" t="s">
        <v>1666</v>
      </c>
      <c r="F798" s="59" t="s">
        <v>944</v>
      </c>
      <c r="G798" s="59" t="s">
        <v>182</v>
      </c>
      <c r="H798" s="59" t="s">
        <v>607</v>
      </c>
      <c r="I798" s="59" t="s">
        <v>183</v>
      </c>
    </row>
    <row r="799" spans="1:10" hidden="1" x14ac:dyDescent="0.25">
      <c r="A799" s="59" t="s">
        <v>310</v>
      </c>
      <c r="B799" s="60" t="s">
        <v>12</v>
      </c>
      <c r="C799" s="59" t="s">
        <v>342</v>
      </c>
      <c r="D799" s="59" t="s">
        <v>1469</v>
      </c>
      <c r="E799" s="59" t="s">
        <v>1667</v>
      </c>
      <c r="F799" s="59" t="s">
        <v>1668</v>
      </c>
      <c r="G799" s="59" t="s">
        <v>182</v>
      </c>
      <c r="H799" s="59" t="s">
        <v>397</v>
      </c>
      <c r="I799" s="59" t="s">
        <v>183</v>
      </c>
    </row>
    <row r="800" spans="1:10" hidden="1" x14ac:dyDescent="0.25">
      <c r="A800" s="59" t="s">
        <v>1110</v>
      </c>
      <c r="B800" s="60" t="s">
        <v>12</v>
      </c>
      <c r="C800" s="59" t="s">
        <v>342</v>
      </c>
      <c r="D800" s="59" t="s">
        <v>1469</v>
      </c>
      <c r="E800" s="59" t="s">
        <v>601</v>
      </c>
      <c r="F800" s="59" t="s">
        <v>1669</v>
      </c>
      <c r="G800" s="59" t="s">
        <v>180</v>
      </c>
      <c r="H800" s="59" t="s">
        <v>540</v>
      </c>
      <c r="I800" s="59" t="s">
        <v>185</v>
      </c>
    </row>
    <row r="801" spans="1:10" hidden="1" x14ac:dyDescent="0.25">
      <c r="A801" s="59" t="s">
        <v>1670</v>
      </c>
      <c r="B801" s="60" t="s">
        <v>12</v>
      </c>
      <c r="C801" s="59" t="s">
        <v>342</v>
      </c>
      <c r="D801" s="59" t="s">
        <v>1469</v>
      </c>
      <c r="E801" s="59" t="s">
        <v>1671</v>
      </c>
      <c r="F801" s="59" t="s">
        <v>1672</v>
      </c>
      <c r="G801" s="59" t="s">
        <v>182</v>
      </c>
      <c r="H801" s="59" t="s">
        <v>422</v>
      </c>
      <c r="I801" s="59" t="s">
        <v>181</v>
      </c>
    </row>
    <row r="802" spans="1:10" hidden="1" x14ac:dyDescent="0.25">
      <c r="A802" s="59" t="s">
        <v>308</v>
      </c>
      <c r="B802" s="60" t="s">
        <v>12</v>
      </c>
      <c r="C802" s="59" t="s">
        <v>343</v>
      </c>
      <c r="D802" s="59" t="s">
        <v>210</v>
      </c>
      <c r="E802" s="59" t="s">
        <v>871</v>
      </c>
      <c r="F802" s="59" t="s">
        <v>872</v>
      </c>
      <c r="G802" s="59" t="s">
        <v>182</v>
      </c>
      <c r="H802" s="59" t="s">
        <v>379</v>
      </c>
      <c r="I802" s="59" t="s">
        <v>184</v>
      </c>
      <c r="J802" s="59" t="s">
        <v>343</v>
      </c>
    </row>
    <row r="803" spans="1:10" hidden="1" x14ac:dyDescent="0.25">
      <c r="A803" s="59" t="s">
        <v>308</v>
      </c>
      <c r="B803" s="60" t="s">
        <v>12</v>
      </c>
      <c r="C803" s="59" t="s">
        <v>348</v>
      </c>
      <c r="D803" s="59" t="s">
        <v>926</v>
      </c>
      <c r="E803" s="59" t="s">
        <v>1078</v>
      </c>
      <c r="F803" s="59" t="s">
        <v>1079</v>
      </c>
      <c r="G803" s="59" t="s">
        <v>182</v>
      </c>
      <c r="H803" s="59" t="s">
        <v>379</v>
      </c>
      <c r="I803" s="59" t="s">
        <v>184</v>
      </c>
    </row>
    <row r="804" spans="1:10" hidden="1" x14ac:dyDescent="0.25">
      <c r="A804" s="59" t="s">
        <v>299</v>
      </c>
      <c r="B804" s="60" t="s">
        <v>17</v>
      </c>
      <c r="C804" s="59" t="s">
        <v>342</v>
      </c>
      <c r="D804" s="59" t="s">
        <v>1469</v>
      </c>
      <c r="E804" s="59" t="s">
        <v>913</v>
      </c>
      <c r="F804" s="59" t="s">
        <v>1677</v>
      </c>
      <c r="G804" s="59" t="s">
        <v>182</v>
      </c>
      <c r="H804" s="59" t="s">
        <v>527</v>
      </c>
      <c r="I804" s="59" t="s">
        <v>181</v>
      </c>
    </row>
    <row r="805" spans="1:10" hidden="1" x14ac:dyDescent="0.25">
      <c r="A805" s="59" t="s">
        <v>1678</v>
      </c>
      <c r="B805" s="60" t="s">
        <v>17</v>
      </c>
      <c r="C805" s="59" t="s">
        <v>342</v>
      </c>
      <c r="D805" s="59" t="s">
        <v>1469</v>
      </c>
      <c r="E805" s="59" t="s">
        <v>1679</v>
      </c>
      <c r="F805" s="59" t="s">
        <v>1680</v>
      </c>
      <c r="G805" s="59" t="s">
        <v>180</v>
      </c>
      <c r="H805" s="59" t="s">
        <v>400</v>
      </c>
      <c r="I805" s="59" t="s">
        <v>184</v>
      </c>
    </row>
    <row r="806" spans="1:10" hidden="1" x14ac:dyDescent="0.25">
      <c r="A806" s="59" t="s">
        <v>1460</v>
      </c>
      <c r="B806" s="60" t="s">
        <v>13</v>
      </c>
      <c r="C806" s="59" t="s">
        <v>342</v>
      </c>
      <c r="D806" s="59" t="s">
        <v>1469</v>
      </c>
      <c r="E806" s="59" t="s">
        <v>1681</v>
      </c>
      <c r="F806" s="59" t="s">
        <v>1682</v>
      </c>
      <c r="G806" s="59" t="s">
        <v>180</v>
      </c>
      <c r="H806" s="59" t="s">
        <v>899</v>
      </c>
      <c r="I806" s="59" t="s">
        <v>187</v>
      </c>
      <c r="J806" s="59" t="s">
        <v>352</v>
      </c>
    </row>
    <row r="807" spans="1:10" hidden="1" x14ac:dyDescent="0.25">
      <c r="A807" s="59" t="s">
        <v>327</v>
      </c>
      <c r="B807" s="60" t="s">
        <v>12</v>
      </c>
      <c r="C807" s="59" t="s">
        <v>342</v>
      </c>
      <c r="D807" s="59" t="s">
        <v>1469</v>
      </c>
      <c r="E807" s="59" t="s">
        <v>918</v>
      </c>
      <c r="F807" s="59" t="s">
        <v>1683</v>
      </c>
      <c r="G807" s="59" t="s">
        <v>180</v>
      </c>
      <c r="H807" s="59" t="s">
        <v>444</v>
      </c>
      <c r="I807" s="59" t="s">
        <v>187</v>
      </c>
      <c r="J807" s="59" t="s">
        <v>342</v>
      </c>
    </row>
    <row r="808" spans="1:10" hidden="1" x14ac:dyDescent="0.25">
      <c r="A808" s="59" t="s">
        <v>319</v>
      </c>
      <c r="B808" s="60" t="s">
        <v>16</v>
      </c>
      <c r="C808" s="59" t="s">
        <v>342</v>
      </c>
      <c r="D808" s="59" t="s">
        <v>1469</v>
      </c>
      <c r="E808" s="59" t="s">
        <v>1684</v>
      </c>
      <c r="F808" s="59" t="s">
        <v>1685</v>
      </c>
      <c r="G808" s="59" t="s">
        <v>182</v>
      </c>
      <c r="H808" s="59" t="s">
        <v>406</v>
      </c>
      <c r="I808" s="59" t="s">
        <v>183</v>
      </c>
    </row>
    <row r="809" spans="1:10" hidden="1" x14ac:dyDescent="0.25">
      <c r="A809" s="59" t="s">
        <v>1686</v>
      </c>
      <c r="B809" s="60" t="s">
        <v>12</v>
      </c>
      <c r="C809" s="59" t="s">
        <v>342</v>
      </c>
      <c r="D809" s="59" t="s">
        <v>1469</v>
      </c>
      <c r="E809" s="59" t="s">
        <v>1687</v>
      </c>
      <c r="F809" s="59" t="s">
        <v>1688</v>
      </c>
      <c r="G809" s="59" t="s">
        <v>182</v>
      </c>
      <c r="H809" s="59" t="s">
        <v>607</v>
      </c>
      <c r="I809" s="59" t="s">
        <v>183</v>
      </c>
    </row>
    <row r="810" spans="1:10" hidden="1" x14ac:dyDescent="0.25">
      <c r="A810" s="59" t="s">
        <v>1689</v>
      </c>
      <c r="B810" s="60" t="s">
        <v>12</v>
      </c>
      <c r="C810" s="59" t="s">
        <v>342</v>
      </c>
      <c r="D810" s="59" t="s">
        <v>1469</v>
      </c>
      <c r="E810" s="59" t="s">
        <v>1690</v>
      </c>
      <c r="F810" s="59" t="s">
        <v>980</v>
      </c>
      <c r="G810" s="59" t="s">
        <v>182</v>
      </c>
      <c r="H810" s="59" t="s">
        <v>412</v>
      </c>
      <c r="I810" s="59" t="s">
        <v>183</v>
      </c>
    </row>
    <row r="811" spans="1:10" hidden="1" x14ac:dyDescent="0.25">
      <c r="A811" s="59" t="s">
        <v>320</v>
      </c>
      <c r="B811" s="60" t="s">
        <v>17</v>
      </c>
      <c r="C811" s="59" t="s">
        <v>342</v>
      </c>
      <c r="D811" s="59" t="s">
        <v>1469</v>
      </c>
      <c r="E811" s="59" t="s">
        <v>614</v>
      </c>
      <c r="F811" s="59" t="s">
        <v>1691</v>
      </c>
      <c r="G811" s="59" t="s">
        <v>180</v>
      </c>
      <c r="H811" s="59" t="s">
        <v>747</v>
      </c>
      <c r="I811" s="59" t="s">
        <v>187</v>
      </c>
      <c r="J811" s="59" t="s">
        <v>353</v>
      </c>
    </row>
    <row r="812" spans="1:10" hidden="1" x14ac:dyDescent="0.25">
      <c r="A812" s="59" t="s">
        <v>1454</v>
      </c>
      <c r="B812" s="60" t="s">
        <v>17</v>
      </c>
      <c r="C812" s="59" t="s">
        <v>342</v>
      </c>
      <c r="D812" s="59" t="s">
        <v>1469</v>
      </c>
      <c r="E812" s="59" t="s">
        <v>1692</v>
      </c>
      <c r="F812" s="59" t="s">
        <v>1693</v>
      </c>
      <c r="G812" s="59" t="s">
        <v>180</v>
      </c>
      <c r="H812" s="59" t="s">
        <v>442</v>
      </c>
      <c r="I812" s="59" t="s">
        <v>187</v>
      </c>
      <c r="J812" s="59" t="s">
        <v>348</v>
      </c>
    </row>
    <row r="813" spans="1:10" hidden="1" x14ac:dyDescent="0.25">
      <c r="A813" s="59" t="s">
        <v>78</v>
      </c>
      <c r="B813" s="60" t="s">
        <v>12</v>
      </c>
      <c r="C813" s="59" t="s">
        <v>342</v>
      </c>
      <c r="D813" s="59" t="s">
        <v>1469</v>
      </c>
      <c r="E813" s="59" t="s">
        <v>1694</v>
      </c>
      <c r="F813" s="59" t="s">
        <v>985</v>
      </c>
      <c r="G813" s="59" t="s">
        <v>182</v>
      </c>
      <c r="H813" s="75" t="s">
        <v>428</v>
      </c>
      <c r="I813" s="59" t="s">
        <v>185</v>
      </c>
      <c r="J813" s="59" t="s">
        <v>348</v>
      </c>
    </row>
    <row r="814" spans="1:10" hidden="1" x14ac:dyDescent="0.25">
      <c r="A814" s="59" t="s">
        <v>325</v>
      </c>
      <c r="B814" s="60" t="s">
        <v>13</v>
      </c>
      <c r="C814" s="59" t="s">
        <v>342</v>
      </c>
      <c r="D814" s="59" t="s">
        <v>1469</v>
      </c>
      <c r="E814" s="59" t="s">
        <v>1695</v>
      </c>
      <c r="F814" s="59" t="s">
        <v>1696</v>
      </c>
      <c r="G814" s="59" t="s">
        <v>180</v>
      </c>
      <c r="H814" s="59" t="s">
        <v>458</v>
      </c>
      <c r="I814" s="59" t="s">
        <v>187</v>
      </c>
      <c r="J814" s="59" t="s">
        <v>343</v>
      </c>
    </row>
    <row r="815" spans="1:10" hidden="1" x14ac:dyDescent="0.25">
      <c r="A815" s="59" t="s">
        <v>1697</v>
      </c>
      <c r="B815" s="60" t="s">
        <v>12</v>
      </c>
      <c r="C815" s="59" t="s">
        <v>342</v>
      </c>
      <c r="D815" s="59" t="s">
        <v>1469</v>
      </c>
      <c r="E815" s="59" t="s">
        <v>1698</v>
      </c>
      <c r="F815" s="59" t="s">
        <v>1699</v>
      </c>
      <c r="G815" s="59" t="s">
        <v>180</v>
      </c>
      <c r="H815" s="59" t="s">
        <v>409</v>
      </c>
      <c r="I815" s="59" t="s">
        <v>184</v>
      </c>
    </row>
    <row r="816" spans="1:10" hidden="1" x14ac:dyDescent="0.25">
      <c r="A816" s="59" t="s">
        <v>311</v>
      </c>
      <c r="B816" s="60" t="s">
        <v>12</v>
      </c>
      <c r="C816" s="59" t="s">
        <v>342</v>
      </c>
      <c r="D816" s="59" t="s">
        <v>1469</v>
      </c>
      <c r="E816" s="59" t="s">
        <v>1700</v>
      </c>
      <c r="F816" s="59" t="s">
        <v>1699</v>
      </c>
      <c r="G816" s="59" t="s">
        <v>180</v>
      </c>
      <c r="H816" s="59" t="s">
        <v>347</v>
      </c>
      <c r="I816" s="59" t="s">
        <v>2031</v>
      </c>
    </row>
    <row r="817" spans="1:11" hidden="1" x14ac:dyDescent="0.25">
      <c r="A817" s="59" t="s">
        <v>97</v>
      </c>
      <c r="B817" s="60" t="s">
        <v>12</v>
      </c>
      <c r="C817" s="59" t="s">
        <v>342</v>
      </c>
      <c r="D817" s="59" t="s">
        <v>1469</v>
      </c>
      <c r="E817" s="59" t="s">
        <v>1701</v>
      </c>
      <c r="F817" s="59" t="s">
        <v>1702</v>
      </c>
      <c r="G817" s="59" t="s">
        <v>182</v>
      </c>
      <c r="H817" s="59" t="s">
        <v>630</v>
      </c>
      <c r="I817" s="59" t="s">
        <v>187</v>
      </c>
      <c r="J817" s="59" t="s">
        <v>348</v>
      </c>
    </row>
    <row r="818" spans="1:11" hidden="1" x14ac:dyDescent="0.25">
      <c r="A818" s="59" t="s">
        <v>1447</v>
      </c>
      <c r="B818" s="60" t="s">
        <v>65</v>
      </c>
      <c r="C818" s="59" t="s">
        <v>342</v>
      </c>
      <c r="D818" s="59" t="s">
        <v>1469</v>
      </c>
      <c r="E818" s="59" t="s">
        <v>1703</v>
      </c>
      <c r="F818" s="59" t="s">
        <v>1704</v>
      </c>
      <c r="G818" s="59" t="s">
        <v>180</v>
      </c>
      <c r="H818" s="59" t="s">
        <v>451</v>
      </c>
      <c r="I818" s="59" t="s">
        <v>187</v>
      </c>
      <c r="J818" s="59" t="s">
        <v>341</v>
      </c>
    </row>
    <row r="819" spans="1:11" hidden="1" x14ac:dyDescent="0.25">
      <c r="A819" s="59" t="s">
        <v>76</v>
      </c>
      <c r="B819" s="60" t="s">
        <v>12</v>
      </c>
      <c r="C819" s="59" t="s">
        <v>342</v>
      </c>
      <c r="D819" s="59" t="s">
        <v>1469</v>
      </c>
      <c r="E819" s="59" t="s">
        <v>626</v>
      </c>
      <c r="F819" s="59" t="s">
        <v>1705</v>
      </c>
      <c r="G819" s="59" t="s">
        <v>180</v>
      </c>
      <c r="H819" s="59" t="s">
        <v>1233</v>
      </c>
      <c r="I819" s="59" t="s">
        <v>187</v>
      </c>
    </row>
    <row r="820" spans="1:11" hidden="1" x14ac:dyDescent="0.25">
      <c r="A820" s="59" t="s">
        <v>140</v>
      </c>
      <c r="B820" s="60" t="s">
        <v>12</v>
      </c>
      <c r="C820" s="59" t="s">
        <v>342</v>
      </c>
      <c r="D820" s="59" t="s">
        <v>1469</v>
      </c>
      <c r="E820" s="59" t="s">
        <v>1706</v>
      </c>
      <c r="F820" s="59" t="s">
        <v>1707</v>
      </c>
      <c r="G820" s="59" t="s">
        <v>182</v>
      </c>
      <c r="H820" s="59" t="s">
        <v>357</v>
      </c>
      <c r="I820" s="59" t="s">
        <v>181</v>
      </c>
    </row>
    <row r="821" spans="1:11" hidden="1" x14ac:dyDescent="0.25">
      <c r="A821" s="59" t="s">
        <v>1090</v>
      </c>
      <c r="B821" s="60" t="s">
        <v>12</v>
      </c>
      <c r="C821" s="59" t="s">
        <v>342</v>
      </c>
      <c r="D821" s="59" t="s">
        <v>1469</v>
      </c>
      <c r="E821" s="59" t="s">
        <v>1708</v>
      </c>
      <c r="F821" s="59" t="s">
        <v>1707</v>
      </c>
      <c r="G821" s="59" t="s">
        <v>180</v>
      </c>
      <c r="H821" s="59" t="s">
        <v>448</v>
      </c>
      <c r="I821" s="59" t="s">
        <v>183</v>
      </c>
    </row>
    <row r="822" spans="1:11" hidden="1" x14ac:dyDescent="0.25">
      <c r="A822" s="59" t="s">
        <v>1709</v>
      </c>
      <c r="B822" s="60" t="s">
        <v>12</v>
      </c>
      <c r="C822" s="59" t="s">
        <v>342</v>
      </c>
      <c r="D822" s="59" t="s">
        <v>1469</v>
      </c>
      <c r="E822" s="59" t="s">
        <v>1710</v>
      </c>
      <c r="F822" s="59" t="s">
        <v>1711</v>
      </c>
      <c r="G822" s="59" t="s">
        <v>180</v>
      </c>
      <c r="H822" s="59" t="s">
        <v>446</v>
      </c>
      <c r="I822" s="59" t="s">
        <v>187</v>
      </c>
    </row>
    <row r="823" spans="1:11" hidden="1" x14ac:dyDescent="0.25">
      <c r="A823" s="59" t="s">
        <v>1436</v>
      </c>
      <c r="B823" s="60" t="s">
        <v>63</v>
      </c>
      <c r="C823" s="59" t="s">
        <v>352</v>
      </c>
      <c r="D823" s="59" t="s">
        <v>2075</v>
      </c>
      <c r="E823" s="59" t="s">
        <v>343</v>
      </c>
      <c r="F823" s="59" t="s">
        <v>1861</v>
      </c>
      <c r="G823" s="59" t="s">
        <v>180</v>
      </c>
      <c r="H823" s="59" t="s">
        <v>388</v>
      </c>
      <c r="I823" s="59" t="s">
        <v>183</v>
      </c>
      <c r="J823" s="59" t="s">
        <v>346</v>
      </c>
      <c r="K823" s="59" t="s">
        <v>346</v>
      </c>
    </row>
    <row r="824" spans="1:11" hidden="1" x14ac:dyDescent="0.25">
      <c r="A824" s="59" t="s">
        <v>1790</v>
      </c>
      <c r="B824" s="60" t="s">
        <v>63</v>
      </c>
      <c r="C824" s="75" t="s">
        <v>352</v>
      </c>
      <c r="D824" s="59" t="s">
        <v>2075</v>
      </c>
      <c r="E824" s="59" t="s">
        <v>353</v>
      </c>
      <c r="F824" s="59" t="s">
        <v>1791</v>
      </c>
      <c r="G824" s="59" t="s">
        <v>180</v>
      </c>
      <c r="H824" s="59" t="s">
        <v>398</v>
      </c>
      <c r="I824" s="59" t="s">
        <v>184</v>
      </c>
      <c r="J824" s="59" t="s">
        <v>346</v>
      </c>
      <c r="K824" s="59" t="s">
        <v>341</v>
      </c>
    </row>
    <row r="825" spans="1:11" hidden="1" x14ac:dyDescent="0.25">
      <c r="A825" s="59" t="s">
        <v>205</v>
      </c>
      <c r="B825" s="60" t="s">
        <v>63</v>
      </c>
      <c r="C825" s="59" t="s">
        <v>352</v>
      </c>
      <c r="D825" s="59" t="s">
        <v>2075</v>
      </c>
      <c r="E825" s="59" t="s">
        <v>342</v>
      </c>
      <c r="F825" s="59" t="s">
        <v>1734</v>
      </c>
      <c r="G825" s="59" t="s">
        <v>180</v>
      </c>
      <c r="H825" s="59" t="s">
        <v>359</v>
      </c>
      <c r="I825" s="59" t="s">
        <v>2031</v>
      </c>
      <c r="J825" s="59" t="s">
        <v>346</v>
      </c>
    </row>
    <row r="826" spans="1:11" hidden="1" x14ac:dyDescent="0.25">
      <c r="A826" s="59" t="s">
        <v>1093</v>
      </c>
      <c r="B826" s="60" t="s">
        <v>17</v>
      </c>
      <c r="C826" s="59" t="s">
        <v>352</v>
      </c>
      <c r="D826" s="59" t="s">
        <v>2075</v>
      </c>
      <c r="E826" s="59" t="s">
        <v>352</v>
      </c>
      <c r="F826" s="59" t="s">
        <v>1735</v>
      </c>
      <c r="G826" s="59" t="s">
        <v>180</v>
      </c>
      <c r="H826" s="59" t="s">
        <v>359</v>
      </c>
      <c r="I826" s="59" t="s">
        <v>2031</v>
      </c>
      <c r="J826" s="59" t="s">
        <v>351</v>
      </c>
    </row>
    <row r="827" spans="1:11" hidden="1" x14ac:dyDescent="0.25">
      <c r="A827" s="59" t="s">
        <v>200</v>
      </c>
      <c r="B827" s="60" t="s">
        <v>17</v>
      </c>
      <c r="C827" s="59" t="s">
        <v>352</v>
      </c>
      <c r="D827" s="59" t="s">
        <v>2075</v>
      </c>
      <c r="E827" s="59" t="s">
        <v>347</v>
      </c>
      <c r="F827" s="59" t="s">
        <v>1927</v>
      </c>
      <c r="G827" s="59" t="s">
        <v>180</v>
      </c>
      <c r="H827" s="59" t="s">
        <v>527</v>
      </c>
      <c r="I827" s="59" t="s">
        <v>181</v>
      </c>
      <c r="J827" s="59" t="s">
        <v>346</v>
      </c>
      <c r="K827" s="59" t="s">
        <v>351</v>
      </c>
    </row>
    <row r="828" spans="1:11" hidden="1" x14ac:dyDescent="0.25">
      <c r="A828" s="59" t="s">
        <v>922</v>
      </c>
      <c r="B828" s="60" t="s">
        <v>17</v>
      </c>
      <c r="C828" s="59" t="s">
        <v>352</v>
      </c>
      <c r="D828" s="59" t="s">
        <v>2075</v>
      </c>
      <c r="E828" s="59" t="s">
        <v>351</v>
      </c>
      <c r="F828" s="59" t="s">
        <v>1862</v>
      </c>
      <c r="G828" s="59" t="s">
        <v>180</v>
      </c>
      <c r="H828" s="59" t="s">
        <v>406</v>
      </c>
      <c r="I828" s="59" t="s">
        <v>183</v>
      </c>
      <c r="J828" s="59" t="s">
        <v>351</v>
      </c>
      <c r="K828" s="59" t="s">
        <v>353</v>
      </c>
    </row>
    <row r="829" spans="1:11" hidden="1" x14ac:dyDescent="0.25">
      <c r="A829" s="59" t="s">
        <v>73</v>
      </c>
      <c r="B829" s="60" t="s">
        <v>12</v>
      </c>
      <c r="C829" s="59" t="s">
        <v>352</v>
      </c>
      <c r="D829" s="59" t="s">
        <v>2075</v>
      </c>
      <c r="E829" s="59" t="s">
        <v>374</v>
      </c>
      <c r="F829" s="59" t="s">
        <v>1928</v>
      </c>
      <c r="G829" s="59" t="s">
        <v>180</v>
      </c>
      <c r="H829" s="59" t="s">
        <v>414</v>
      </c>
      <c r="I829" s="59" t="s">
        <v>181</v>
      </c>
      <c r="J829" s="59" t="s">
        <v>351</v>
      </c>
      <c r="K829" s="59" t="s">
        <v>347</v>
      </c>
    </row>
    <row r="830" spans="1:11" hidden="1" x14ac:dyDescent="0.25">
      <c r="A830" s="59" t="s">
        <v>79</v>
      </c>
      <c r="B830" s="60" t="s">
        <v>12</v>
      </c>
      <c r="C830" s="59" t="s">
        <v>352</v>
      </c>
      <c r="D830" s="59" t="s">
        <v>2075</v>
      </c>
      <c r="E830" s="59" t="s">
        <v>377</v>
      </c>
      <c r="F830" s="59" t="s">
        <v>1929</v>
      </c>
      <c r="G830" s="59" t="s">
        <v>180</v>
      </c>
      <c r="H830" s="59" t="s">
        <v>357</v>
      </c>
      <c r="I830" s="59" t="s">
        <v>181</v>
      </c>
      <c r="J830" s="59" t="s">
        <v>347</v>
      </c>
      <c r="K830" s="59" t="s">
        <v>360</v>
      </c>
    </row>
    <row r="831" spans="1:11" hidden="1" x14ac:dyDescent="0.25">
      <c r="A831" s="59" t="s">
        <v>112</v>
      </c>
      <c r="B831" s="60" t="s">
        <v>63</v>
      </c>
      <c r="C831" s="59" t="s">
        <v>352</v>
      </c>
      <c r="D831" s="59" t="s">
        <v>2075</v>
      </c>
      <c r="E831" s="59" t="s">
        <v>697</v>
      </c>
      <c r="F831" s="59" t="s">
        <v>1863</v>
      </c>
      <c r="G831" s="59" t="s">
        <v>180</v>
      </c>
      <c r="H831" s="59" t="s">
        <v>373</v>
      </c>
      <c r="I831" s="59" t="s">
        <v>183</v>
      </c>
      <c r="J831" s="59" t="s">
        <v>347</v>
      </c>
      <c r="K831" s="59" t="s">
        <v>343</v>
      </c>
    </row>
    <row r="832" spans="1:11" hidden="1" x14ac:dyDescent="0.25">
      <c r="A832" s="59" t="s">
        <v>220</v>
      </c>
      <c r="B832" s="60" t="s">
        <v>63</v>
      </c>
      <c r="C832" s="59" t="s">
        <v>352</v>
      </c>
      <c r="D832" s="59" t="s">
        <v>2075</v>
      </c>
      <c r="E832" s="59" t="s">
        <v>366</v>
      </c>
      <c r="F832" s="59" t="s">
        <v>1864</v>
      </c>
      <c r="G832" s="59" t="s">
        <v>180</v>
      </c>
      <c r="H832" s="59" t="s">
        <v>406</v>
      </c>
      <c r="I832" s="59" t="s">
        <v>183</v>
      </c>
      <c r="J832" s="59" t="s">
        <v>360</v>
      </c>
    </row>
    <row r="833" spans="1:11" hidden="1" x14ac:dyDescent="0.25">
      <c r="A833" s="59" t="s">
        <v>2003</v>
      </c>
      <c r="B833" s="60" t="s">
        <v>12</v>
      </c>
      <c r="C833" s="59" t="s">
        <v>352</v>
      </c>
      <c r="D833" s="59" t="s">
        <v>2075</v>
      </c>
      <c r="E833" s="59" t="s">
        <v>376</v>
      </c>
      <c r="F833" s="59" t="s">
        <v>1865</v>
      </c>
      <c r="G833" s="59" t="s">
        <v>180</v>
      </c>
      <c r="H833" s="59" t="s">
        <v>402</v>
      </c>
      <c r="I833" s="59" t="s">
        <v>183</v>
      </c>
      <c r="J833" s="59" t="s">
        <v>352</v>
      </c>
    </row>
    <row r="834" spans="1:11" hidden="1" x14ac:dyDescent="0.25">
      <c r="A834" s="59" t="s">
        <v>1736</v>
      </c>
      <c r="B834" s="60" t="s">
        <v>17</v>
      </c>
      <c r="C834" s="59" t="s">
        <v>352</v>
      </c>
      <c r="D834" s="59" t="s">
        <v>2075</v>
      </c>
      <c r="E834" s="59" t="s">
        <v>701</v>
      </c>
      <c r="F834" s="59" t="s">
        <v>1737</v>
      </c>
      <c r="G834" s="59" t="s">
        <v>180</v>
      </c>
      <c r="H834" s="59" t="s">
        <v>371</v>
      </c>
      <c r="I834" s="59" t="s">
        <v>2031</v>
      </c>
      <c r="J834" s="59" t="s">
        <v>347</v>
      </c>
    </row>
    <row r="835" spans="1:11" hidden="1" x14ac:dyDescent="0.25">
      <c r="A835" s="59" t="s">
        <v>206</v>
      </c>
      <c r="B835" s="60" t="s">
        <v>63</v>
      </c>
      <c r="C835" s="59" t="s">
        <v>352</v>
      </c>
      <c r="D835" s="59" t="s">
        <v>2075</v>
      </c>
      <c r="E835" s="59" t="s">
        <v>364</v>
      </c>
      <c r="F835" s="59" t="s">
        <v>1930</v>
      </c>
      <c r="G835" s="59" t="s">
        <v>180</v>
      </c>
      <c r="H835" s="59" t="s">
        <v>357</v>
      </c>
      <c r="I835" s="59" t="s">
        <v>181</v>
      </c>
      <c r="J835" s="59" t="s">
        <v>360</v>
      </c>
      <c r="K835" s="59" t="s">
        <v>342</v>
      </c>
    </row>
    <row r="836" spans="1:11" hidden="1" x14ac:dyDescent="0.25">
      <c r="A836" s="59" t="s">
        <v>74</v>
      </c>
      <c r="B836" s="60" t="s">
        <v>12</v>
      </c>
      <c r="C836" s="59" t="s">
        <v>352</v>
      </c>
      <c r="D836" s="59" t="s">
        <v>2075</v>
      </c>
      <c r="E836" s="59" t="s">
        <v>345</v>
      </c>
      <c r="F836" s="59" t="s">
        <v>1745</v>
      </c>
      <c r="G836" s="59" t="s">
        <v>182</v>
      </c>
      <c r="H836" s="59" t="s">
        <v>394</v>
      </c>
      <c r="I836" s="59" t="s">
        <v>184</v>
      </c>
      <c r="J836" s="59" t="s">
        <v>346</v>
      </c>
      <c r="K836" s="59" t="s">
        <v>342</v>
      </c>
    </row>
    <row r="837" spans="1:11" hidden="1" x14ac:dyDescent="0.25">
      <c r="A837" s="59" t="s">
        <v>219</v>
      </c>
      <c r="B837" s="60" t="s">
        <v>13</v>
      </c>
      <c r="C837" s="59" t="s">
        <v>352</v>
      </c>
      <c r="D837" s="59" t="s">
        <v>2075</v>
      </c>
      <c r="E837" s="59" t="s">
        <v>370</v>
      </c>
      <c r="F837" s="59" t="s">
        <v>1738</v>
      </c>
      <c r="G837" s="59" t="s">
        <v>180</v>
      </c>
      <c r="H837" s="59" t="s">
        <v>355</v>
      </c>
      <c r="I837" s="59" t="s">
        <v>2031</v>
      </c>
      <c r="J837" s="59" t="s">
        <v>360</v>
      </c>
    </row>
    <row r="838" spans="1:11" hidden="1" x14ac:dyDescent="0.25">
      <c r="A838" s="59" t="s">
        <v>222</v>
      </c>
      <c r="B838" s="60" t="s">
        <v>17</v>
      </c>
      <c r="C838" s="59" t="s">
        <v>352</v>
      </c>
      <c r="D838" s="59" t="s">
        <v>2075</v>
      </c>
      <c r="E838" s="59" t="s">
        <v>432</v>
      </c>
      <c r="F838" s="59" t="s">
        <v>1792</v>
      </c>
      <c r="G838" s="59" t="s">
        <v>180</v>
      </c>
      <c r="H838" s="59" t="s">
        <v>394</v>
      </c>
      <c r="I838" s="59" t="s">
        <v>184</v>
      </c>
      <c r="J838" s="59" t="s">
        <v>351</v>
      </c>
    </row>
    <row r="839" spans="1:11" hidden="1" x14ac:dyDescent="0.25">
      <c r="A839" s="59" t="s">
        <v>1987</v>
      </c>
      <c r="B839" s="60" t="s">
        <v>17</v>
      </c>
      <c r="C839" s="59" t="s">
        <v>352</v>
      </c>
      <c r="D839" s="59" t="s">
        <v>2075</v>
      </c>
      <c r="E839" s="59" t="s">
        <v>384</v>
      </c>
      <c r="F839" s="59" t="s">
        <v>1988</v>
      </c>
      <c r="G839" s="59" t="s">
        <v>180</v>
      </c>
      <c r="H839" s="59" t="s">
        <v>398</v>
      </c>
      <c r="I839" s="59" t="s">
        <v>184</v>
      </c>
      <c r="J839" s="59" t="s">
        <v>347</v>
      </c>
    </row>
    <row r="840" spans="1:11" hidden="1" x14ac:dyDescent="0.25">
      <c r="A840" s="59" t="s">
        <v>1746</v>
      </c>
      <c r="B840" s="60" t="s">
        <v>189</v>
      </c>
      <c r="C840" s="59" t="s">
        <v>352</v>
      </c>
      <c r="D840" s="59" t="s">
        <v>2075</v>
      </c>
      <c r="E840" s="59" t="s">
        <v>409</v>
      </c>
      <c r="F840" s="59" t="s">
        <v>1747</v>
      </c>
      <c r="G840" s="59" t="s">
        <v>182</v>
      </c>
      <c r="H840" s="59" t="s">
        <v>419</v>
      </c>
      <c r="I840" s="59" t="s">
        <v>184</v>
      </c>
      <c r="J840" s="59" t="s">
        <v>351</v>
      </c>
      <c r="K840" s="59" t="s">
        <v>343</v>
      </c>
    </row>
    <row r="841" spans="1:11" hidden="1" x14ac:dyDescent="0.25">
      <c r="A841" s="59" t="s">
        <v>209</v>
      </c>
      <c r="B841" s="60" t="s">
        <v>12</v>
      </c>
      <c r="C841" s="59" t="s">
        <v>352</v>
      </c>
      <c r="D841" s="59" t="s">
        <v>2075</v>
      </c>
      <c r="E841" s="59" t="s">
        <v>394</v>
      </c>
      <c r="F841" s="59" t="s">
        <v>1748</v>
      </c>
      <c r="G841" s="59" t="s">
        <v>182</v>
      </c>
      <c r="H841" s="59" t="s">
        <v>379</v>
      </c>
      <c r="I841" s="59" t="s">
        <v>184</v>
      </c>
      <c r="J841" s="59" t="s">
        <v>347</v>
      </c>
    </row>
    <row r="842" spans="1:11" hidden="1" x14ac:dyDescent="0.25">
      <c r="A842" s="59" t="s">
        <v>243</v>
      </c>
      <c r="B842" s="60" t="s">
        <v>12</v>
      </c>
      <c r="C842" s="59" t="s">
        <v>352</v>
      </c>
      <c r="D842" s="59" t="s">
        <v>2075</v>
      </c>
      <c r="E842" s="59" t="s">
        <v>419</v>
      </c>
      <c r="F842" s="59" t="s">
        <v>1793</v>
      </c>
      <c r="G842" s="59" t="s">
        <v>180</v>
      </c>
      <c r="H842" s="59" t="s">
        <v>432</v>
      </c>
      <c r="I842" s="59" t="s">
        <v>184</v>
      </c>
      <c r="J842" s="59" t="s">
        <v>360</v>
      </c>
    </row>
    <row r="843" spans="1:11" hidden="1" x14ac:dyDescent="0.25">
      <c r="A843" s="59" t="s">
        <v>215</v>
      </c>
      <c r="B843" s="60" t="s">
        <v>17</v>
      </c>
      <c r="C843" s="59" t="s">
        <v>352</v>
      </c>
      <c r="D843" s="59" t="s">
        <v>2075</v>
      </c>
      <c r="E843" s="59" t="s">
        <v>400</v>
      </c>
      <c r="F843" s="59" t="s">
        <v>2076</v>
      </c>
      <c r="G843" s="59" t="s">
        <v>180</v>
      </c>
      <c r="H843" s="59" t="s">
        <v>388</v>
      </c>
      <c r="I843" s="59" t="s">
        <v>183</v>
      </c>
      <c r="J843" s="59" t="s">
        <v>342</v>
      </c>
    </row>
    <row r="844" spans="1:11" hidden="1" x14ac:dyDescent="0.25">
      <c r="A844" s="59" t="s">
        <v>1141</v>
      </c>
      <c r="B844" s="60" t="s">
        <v>63</v>
      </c>
      <c r="C844" s="59" t="s">
        <v>352</v>
      </c>
      <c r="D844" s="59" t="s">
        <v>2075</v>
      </c>
      <c r="E844" s="59" t="s">
        <v>402</v>
      </c>
      <c r="F844" s="59" t="s">
        <v>1866</v>
      </c>
      <c r="G844" s="59" t="s">
        <v>180</v>
      </c>
      <c r="H844" s="59" t="s">
        <v>402</v>
      </c>
      <c r="I844" s="59" t="s">
        <v>183</v>
      </c>
    </row>
    <row r="845" spans="1:11" hidden="1" x14ac:dyDescent="0.25">
      <c r="A845" s="59" t="s">
        <v>1104</v>
      </c>
      <c r="B845" s="60" t="s">
        <v>12</v>
      </c>
      <c r="C845" s="59" t="s">
        <v>352</v>
      </c>
      <c r="D845" s="59" t="s">
        <v>2075</v>
      </c>
      <c r="E845" s="59" t="s">
        <v>404</v>
      </c>
      <c r="F845" s="59" t="s">
        <v>1739</v>
      </c>
      <c r="G845" s="59" t="s">
        <v>180</v>
      </c>
      <c r="H845" s="59" t="s">
        <v>370</v>
      </c>
      <c r="I845" s="59" t="s">
        <v>2031</v>
      </c>
      <c r="J845" s="59" t="s">
        <v>352</v>
      </c>
    </row>
    <row r="846" spans="1:11" hidden="1" x14ac:dyDescent="0.25">
      <c r="A846" s="59" t="s">
        <v>1712</v>
      </c>
      <c r="B846" s="60" t="s">
        <v>63</v>
      </c>
      <c r="C846" s="59" t="s">
        <v>352</v>
      </c>
      <c r="D846" s="59" t="s">
        <v>2075</v>
      </c>
      <c r="E846" s="59" t="s">
        <v>373</v>
      </c>
      <c r="F846" s="59" t="s">
        <v>1713</v>
      </c>
      <c r="G846" s="59" t="s">
        <v>182</v>
      </c>
      <c r="H846" s="59" t="s">
        <v>704</v>
      </c>
      <c r="I846" s="59" t="s">
        <v>2031</v>
      </c>
      <c r="J846" s="59" t="s">
        <v>346</v>
      </c>
    </row>
    <row r="847" spans="1:11" hidden="1" x14ac:dyDescent="0.25">
      <c r="A847" s="59" t="s">
        <v>1931</v>
      </c>
      <c r="B847" s="60" t="s">
        <v>17</v>
      </c>
      <c r="C847" s="59" t="s">
        <v>352</v>
      </c>
      <c r="D847" s="59" t="s">
        <v>2075</v>
      </c>
      <c r="E847" s="59" t="s">
        <v>412</v>
      </c>
      <c r="F847" s="59" t="s">
        <v>1932</v>
      </c>
      <c r="G847" s="59" t="s">
        <v>180</v>
      </c>
      <c r="H847" s="59" t="s">
        <v>437</v>
      </c>
      <c r="I847" s="59" t="s">
        <v>181</v>
      </c>
      <c r="J847" s="59" t="s">
        <v>352</v>
      </c>
      <c r="K847" s="59" t="s">
        <v>348</v>
      </c>
    </row>
    <row r="848" spans="1:11" hidden="1" x14ac:dyDescent="0.25">
      <c r="A848" s="59" t="s">
        <v>208</v>
      </c>
      <c r="B848" s="60" t="s">
        <v>63</v>
      </c>
      <c r="C848" s="59" t="s">
        <v>352</v>
      </c>
      <c r="D848" s="59" t="s">
        <v>2075</v>
      </c>
      <c r="E848" s="59" t="s">
        <v>416</v>
      </c>
      <c r="F848" s="59" t="s">
        <v>1714</v>
      </c>
      <c r="G848" s="59" t="s">
        <v>182</v>
      </c>
      <c r="H848" s="59" t="s">
        <v>345</v>
      </c>
      <c r="I848" s="59" t="s">
        <v>2031</v>
      </c>
      <c r="J848" s="59" t="s">
        <v>351</v>
      </c>
    </row>
    <row r="849" spans="1:11" hidden="1" x14ac:dyDescent="0.25">
      <c r="A849" s="59" t="s">
        <v>134</v>
      </c>
      <c r="B849" s="60" t="s">
        <v>12</v>
      </c>
      <c r="C849" s="59" t="s">
        <v>352</v>
      </c>
      <c r="D849" s="59" t="s">
        <v>2075</v>
      </c>
      <c r="E849" s="59" t="s">
        <v>386</v>
      </c>
      <c r="F849" s="59" t="s">
        <v>1933</v>
      </c>
      <c r="G849" s="59" t="s">
        <v>180</v>
      </c>
      <c r="H849" s="59" t="s">
        <v>527</v>
      </c>
      <c r="I849" s="59" t="s">
        <v>181</v>
      </c>
      <c r="J849" s="59" t="s">
        <v>342</v>
      </c>
    </row>
    <row r="850" spans="1:11" hidden="1" x14ac:dyDescent="0.25">
      <c r="A850" s="59" t="s">
        <v>92</v>
      </c>
      <c r="B850" s="60" t="s">
        <v>12</v>
      </c>
      <c r="C850" s="59" t="s">
        <v>352</v>
      </c>
      <c r="D850" s="59" t="s">
        <v>2075</v>
      </c>
      <c r="E850" s="59" t="s">
        <v>420</v>
      </c>
      <c r="F850" s="59" t="s">
        <v>1934</v>
      </c>
      <c r="G850" s="59" t="s">
        <v>180</v>
      </c>
      <c r="H850" s="59" t="s">
        <v>357</v>
      </c>
      <c r="I850" s="59" t="s">
        <v>181</v>
      </c>
    </row>
    <row r="851" spans="1:11" hidden="1" x14ac:dyDescent="0.25">
      <c r="A851" s="59" t="s">
        <v>1092</v>
      </c>
      <c r="B851" s="60" t="s">
        <v>65</v>
      </c>
      <c r="C851" s="59" t="s">
        <v>352</v>
      </c>
      <c r="D851" s="59" t="s">
        <v>2075</v>
      </c>
      <c r="E851" s="59" t="s">
        <v>437</v>
      </c>
      <c r="F851" s="59" t="s">
        <v>1867</v>
      </c>
      <c r="G851" s="59" t="s">
        <v>180</v>
      </c>
      <c r="H851" s="59" t="s">
        <v>412</v>
      </c>
      <c r="I851" s="59" t="s">
        <v>183</v>
      </c>
      <c r="J851" s="59" t="s">
        <v>353</v>
      </c>
    </row>
    <row r="852" spans="1:11" hidden="1" x14ac:dyDescent="0.25">
      <c r="A852" s="59" t="s">
        <v>1105</v>
      </c>
      <c r="B852" s="60" t="s">
        <v>12</v>
      </c>
      <c r="C852" s="59" t="s">
        <v>352</v>
      </c>
      <c r="D852" s="59" t="s">
        <v>2075</v>
      </c>
      <c r="E852" s="59" t="s">
        <v>422</v>
      </c>
      <c r="F852" s="59" t="s">
        <v>1868</v>
      </c>
      <c r="G852" s="59" t="s">
        <v>180</v>
      </c>
      <c r="H852" s="59" t="s">
        <v>397</v>
      </c>
      <c r="I852" s="59" t="s">
        <v>183</v>
      </c>
      <c r="J852" s="59" t="s">
        <v>348</v>
      </c>
    </row>
    <row r="853" spans="1:11" hidden="1" x14ac:dyDescent="0.25">
      <c r="A853" s="59" t="s">
        <v>113</v>
      </c>
      <c r="B853" s="60" t="s">
        <v>63</v>
      </c>
      <c r="C853" s="59" t="s">
        <v>352</v>
      </c>
      <c r="D853" s="59" t="s">
        <v>2075</v>
      </c>
      <c r="E853" s="59" t="s">
        <v>424</v>
      </c>
      <c r="F853" s="59" t="s">
        <v>1813</v>
      </c>
      <c r="G853" s="59" t="s">
        <v>182</v>
      </c>
      <c r="H853" s="59" t="s">
        <v>406</v>
      </c>
      <c r="I853" s="59" t="s">
        <v>183</v>
      </c>
      <c r="J853" s="59" t="s">
        <v>346</v>
      </c>
    </row>
    <row r="854" spans="1:11" hidden="1" x14ac:dyDescent="0.25">
      <c r="A854" s="59" t="s">
        <v>226</v>
      </c>
      <c r="B854" s="60" t="s">
        <v>63</v>
      </c>
      <c r="C854" s="59" t="s">
        <v>352</v>
      </c>
      <c r="D854" s="59" t="s">
        <v>2075</v>
      </c>
      <c r="E854" s="59" t="s">
        <v>426</v>
      </c>
      <c r="F854" s="59" t="s">
        <v>1935</v>
      </c>
      <c r="G854" s="59" t="s">
        <v>180</v>
      </c>
      <c r="H854" s="59" t="s">
        <v>416</v>
      </c>
      <c r="I854" s="59" t="s">
        <v>181</v>
      </c>
      <c r="J854" s="59" t="s">
        <v>353</v>
      </c>
    </row>
    <row r="855" spans="1:11" hidden="1" x14ac:dyDescent="0.25">
      <c r="A855" s="59" t="s">
        <v>1149</v>
      </c>
      <c r="B855" s="60" t="s">
        <v>63</v>
      </c>
      <c r="C855" s="59" t="s">
        <v>352</v>
      </c>
      <c r="D855" s="59" t="s">
        <v>2075</v>
      </c>
      <c r="E855" s="59" t="s">
        <v>428</v>
      </c>
      <c r="F855" s="59" t="s">
        <v>1814</v>
      </c>
      <c r="G855" s="59" t="s">
        <v>182</v>
      </c>
      <c r="H855" s="59" t="s">
        <v>412</v>
      </c>
      <c r="I855" s="59" t="s">
        <v>183</v>
      </c>
      <c r="J855" s="59" t="s">
        <v>351</v>
      </c>
      <c r="K855" s="59" t="s">
        <v>352</v>
      </c>
    </row>
    <row r="856" spans="1:11" hidden="1" x14ac:dyDescent="0.25">
      <c r="A856" s="59" t="s">
        <v>1936</v>
      </c>
      <c r="B856" s="60" t="s">
        <v>63</v>
      </c>
      <c r="C856" s="59" t="s">
        <v>352</v>
      </c>
      <c r="D856" s="59" t="s">
        <v>2075</v>
      </c>
      <c r="E856" s="59" t="s">
        <v>433</v>
      </c>
      <c r="F856" s="59" t="s">
        <v>1937</v>
      </c>
      <c r="G856" s="59" t="s">
        <v>180</v>
      </c>
      <c r="H856" s="59" t="s">
        <v>437</v>
      </c>
      <c r="I856" s="59" t="s">
        <v>181</v>
      </c>
      <c r="J856" s="59" t="s">
        <v>348</v>
      </c>
    </row>
    <row r="857" spans="1:11" hidden="1" x14ac:dyDescent="0.25">
      <c r="A857" s="59" t="s">
        <v>233</v>
      </c>
      <c r="B857" s="60" t="s">
        <v>17</v>
      </c>
      <c r="C857" s="59" t="s">
        <v>352</v>
      </c>
      <c r="D857" s="59" t="s">
        <v>2075</v>
      </c>
      <c r="E857" s="59" t="s">
        <v>659</v>
      </c>
      <c r="F857" s="59" t="s">
        <v>1794</v>
      </c>
      <c r="G857" s="59" t="s">
        <v>180</v>
      </c>
      <c r="H857" s="59" t="s">
        <v>409</v>
      </c>
      <c r="I857" s="59" t="s">
        <v>184</v>
      </c>
      <c r="J857" s="59" t="s">
        <v>352</v>
      </c>
    </row>
    <row r="858" spans="1:11" hidden="1" x14ac:dyDescent="0.25">
      <c r="A858" s="59" t="s">
        <v>951</v>
      </c>
      <c r="B858" s="60" t="s">
        <v>65</v>
      </c>
      <c r="C858" s="59" t="s">
        <v>352</v>
      </c>
      <c r="D858" s="59" t="s">
        <v>2075</v>
      </c>
      <c r="E858" s="59" t="s">
        <v>440</v>
      </c>
      <c r="F858" s="59" t="s">
        <v>1938</v>
      </c>
      <c r="G858" s="59" t="s">
        <v>180</v>
      </c>
      <c r="H858" s="59" t="s">
        <v>527</v>
      </c>
      <c r="I858" s="59" t="s">
        <v>181</v>
      </c>
      <c r="J858" s="59" t="s">
        <v>343</v>
      </c>
    </row>
    <row r="859" spans="1:11" hidden="1" x14ac:dyDescent="0.25">
      <c r="A859" s="59" t="s">
        <v>1795</v>
      </c>
      <c r="B859" s="60" t="s">
        <v>189</v>
      </c>
      <c r="C859" s="59" t="s">
        <v>352</v>
      </c>
      <c r="D859" s="59" t="s">
        <v>2075</v>
      </c>
      <c r="E859" s="59" t="s">
        <v>442</v>
      </c>
      <c r="F859" s="59" t="s">
        <v>1796</v>
      </c>
      <c r="G859" s="59" t="s">
        <v>180</v>
      </c>
      <c r="H859" s="59" t="s">
        <v>432</v>
      </c>
      <c r="I859" s="59" t="s">
        <v>184</v>
      </c>
      <c r="J859" s="59" t="s">
        <v>342</v>
      </c>
    </row>
    <row r="860" spans="1:11" hidden="1" x14ac:dyDescent="0.25">
      <c r="A860" s="59" t="s">
        <v>96</v>
      </c>
      <c r="B860" s="60" t="s">
        <v>12</v>
      </c>
      <c r="C860" s="59" t="s">
        <v>352</v>
      </c>
      <c r="D860" s="59" t="s">
        <v>2075</v>
      </c>
      <c r="E860" s="59" t="s">
        <v>446</v>
      </c>
      <c r="F860" s="59" t="s">
        <v>1894</v>
      </c>
      <c r="G860" s="59" t="s">
        <v>182</v>
      </c>
      <c r="H860" s="59" t="s">
        <v>416</v>
      </c>
      <c r="I860" s="59" t="s">
        <v>181</v>
      </c>
      <c r="J860" s="59" t="s">
        <v>346</v>
      </c>
      <c r="K860" s="59" t="s">
        <v>347</v>
      </c>
    </row>
    <row r="861" spans="1:11" hidden="1" x14ac:dyDescent="0.25">
      <c r="A861" s="59" t="s">
        <v>925</v>
      </c>
      <c r="B861" s="60" t="s">
        <v>12</v>
      </c>
      <c r="C861" s="59" t="s">
        <v>352</v>
      </c>
      <c r="D861" s="59" t="s">
        <v>2075</v>
      </c>
      <c r="E861" s="59" t="s">
        <v>449</v>
      </c>
      <c r="F861" s="59" t="s">
        <v>1815</v>
      </c>
      <c r="G861" s="59" t="s">
        <v>182</v>
      </c>
      <c r="H861" s="59" t="s">
        <v>388</v>
      </c>
      <c r="I861" s="59" t="s">
        <v>183</v>
      </c>
      <c r="J861" s="59" t="s">
        <v>347</v>
      </c>
    </row>
    <row r="862" spans="1:11" hidden="1" x14ac:dyDescent="0.25">
      <c r="A862" s="59" t="s">
        <v>1749</v>
      </c>
      <c r="B862" s="60" t="s">
        <v>189</v>
      </c>
      <c r="C862" s="59" t="s">
        <v>352</v>
      </c>
      <c r="D862" s="59" t="s">
        <v>2075</v>
      </c>
      <c r="E862" s="59" t="s">
        <v>1233</v>
      </c>
      <c r="F862" s="59" t="s">
        <v>1750</v>
      </c>
      <c r="G862" s="59" t="s">
        <v>182</v>
      </c>
      <c r="H862" s="59" t="s">
        <v>394</v>
      </c>
      <c r="I862" s="59" t="s">
        <v>184</v>
      </c>
      <c r="J862" s="59" t="s">
        <v>360</v>
      </c>
    </row>
    <row r="863" spans="1:11" hidden="1" x14ac:dyDescent="0.25">
      <c r="A863" s="59" t="s">
        <v>1961</v>
      </c>
      <c r="B863" s="60" t="s">
        <v>17</v>
      </c>
      <c r="C863" s="59" t="s">
        <v>352</v>
      </c>
      <c r="D863" s="59" t="s">
        <v>2075</v>
      </c>
      <c r="E863" s="59" t="s">
        <v>451</v>
      </c>
      <c r="F863" s="59" t="s">
        <v>1962</v>
      </c>
      <c r="G863" s="59" t="s">
        <v>180</v>
      </c>
      <c r="H863" s="59" t="s">
        <v>433</v>
      </c>
      <c r="I863" s="59" t="s">
        <v>185</v>
      </c>
      <c r="J863" s="59" t="s">
        <v>346</v>
      </c>
      <c r="K863" s="59" t="s">
        <v>352</v>
      </c>
    </row>
    <row r="864" spans="1:11" hidden="1" x14ac:dyDescent="0.25">
      <c r="A864" s="59" t="s">
        <v>196</v>
      </c>
      <c r="B864" s="60" t="s">
        <v>12</v>
      </c>
      <c r="C864" s="59" t="s">
        <v>352</v>
      </c>
      <c r="D864" s="59" t="s">
        <v>2075</v>
      </c>
      <c r="E864" s="59" t="s">
        <v>744</v>
      </c>
      <c r="F864" s="59" t="s">
        <v>1816</v>
      </c>
      <c r="G864" s="59" t="s">
        <v>182</v>
      </c>
      <c r="H864" s="59" t="s">
        <v>402</v>
      </c>
      <c r="I864" s="59" t="s">
        <v>183</v>
      </c>
      <c r="J864" s="59" t="s">
        <v>360</v>
      </c>
    </row>
    <row r="865" spans="1:11" hidden="1" x14ac:dyDescent="0.25">
      <c r="A865" s="59" t="s">
        <v>217</v>
      </c>
      <c r="B865" s="60" t="s">
        <v>63</v>
      </c>
      <c r="C865" s="59" t="s">
        <v>352</v>
      </c>
      <c r="D865" s="59" t="s">
        <v>2075</v>
      </c>
      <c r="E865" s="59" t="s">
        <v>745</v>
      </c>
      <c r="F865" s="59" t="s">
        <v>1797</v>
      </c>
      <c r="G865" s="59" t="s">
        <v>180</v>
      </c>
      <c r="H865" s="59" t="s">
        <v>432</v>
      </c>
      <c r="I865" s="59" t="s">
        <v>184</v>
      </c>
      <c r="J865" s="59" t="s">
        <v>353</v>
      </c>
    </row>
    <row r="866" spans="1:11" hidden="1" x14ac:dyDescent="0.25">
      <c r="A866" s="59" t="s">
        <v>962</v>
      </c>
      <c r="B866" s="60" t="s">
        <v>63</v>
      </c>
      <c r="C866" s="59" t="s">
        <v>352</v>
      </c>
      <c r="D866" s="59" t="s">
        <v>2075</v>
      </c>
      <c r="E866" s="59" t="s">
        <v>747</v>
      </c>
      <c r="F866" s="59" t="s">
        <v>1751</v>
      </c>
      <c r="G866" s="59" t="s">
        <v>182</v>
      </c>
      <c r="H866" s="59" t="s">
        <v>384</v>
      </c>
      <c r="I866" s="59" t="s">
        <v>184</v>
      </c>
      <c r="J866" s="59" t="s">
        <v>352</v>
      </c>
    </row>
    <row r="867" spans="1:11" hidden="1" x14ac:dyDescent="0.25">
      <c r="A867" s="59" t="s">
        <v>239</v>
      </c>
      <c r="B867" s="60" t="s">
        <v>189</v>
      </c>
      <c r="C867" s="59" t="s">
        <v>352</v>
      </c>
      <c r="D867" s="59" t="s">
        <v>2075</v>
      </c>
      <c r="E867" s="59" t="s">
        <v>462</v>
      </c>
      <c r="F867" s="59" t="s">
        <v>1798</v>
      </c>
      <c r="G867" s="59" t="s">
        <v>180</v>
      </c>
      <c r="H867" s="59" t="s">
        <v>432</v>
      </c>
      <c r="I867" s="59" t="s">
        <v>184</v>
      </c>
      <c r="J867" s="59" t="s">
        <v>348</v>
      </c>
    </row>
    <row r="868" spans="1:11" hidden="1" x14ac:dyDescent="0.25">
      <c r="A868" s="59" t="s">
        <v>100</v>
      </c>
      <c r="B868" s="60" t="s">
        <v>12</v>
      </c>
      <c r="C868" s="59" t="s">
        <v>352</v>
      </c>
      <c r="D868" s="59" t="s">
        <v>2075</v>
      </c>
      <c r="E868" s="59" t="s">
        <v>466</v>
      </c>
      <c r="F868" s="59" t="s">
        <v>1895</v>
      </c>
      <c r="G868" s="59" t="s">
        <v>182</v>
      </c>
      <c r="H868" s="59" t="s">
        <v>437</v>
      </c>
      <c r="I868" s="59" t="s">
        <v>181</v>
      </c>
      <c r="J868" s="59" t="s">
        <v>351</v>
      </c>
      <c r="K868" s="59" t="s">
        <v>351</v>
      </c>
    </row>
    <row r="869" spans="1:11" hidden="1" x14ac:dyDescent="0.25">
      <c r="A869" s="59" t="s">
        <v>1715</v>
      </c>
      <c r="B869" s="60" t="s">
        <v>190</v>
      </c>
      <c r="C869" s="59" t="s">
        <v>352</v>
      </c>
      <c r="D869" s="59" t="s">
        <v>2075</v>
      </c>
      <c r="E869" s="59" t="s">
        <v>757</v>
      </c>
      <c r="F869" s="59" t="s">
        <v>1716</v>
      </c>
      <c r="G869" s="59" t="s">
        <v>182</v>
      </c>
      <c r="H869" s="59" t="s">
        <v>376</v>
      </c>
      <c r="I869" s="59" t="s">
        <v>2031</v>
      </c>
      <c r="J869" s="59" t="s">
        <v>347</v>
      </c>
    </row>
    <row r="870" spans="1:11" hidden="1" x14ac:dyDescent="0.25">
      <c r="A870" s="59" t="s">
        <v>234</v>
      </c>
      <c r="B870" s="60" t="s">
        <v>13</v>
      </c>
      <c r="C870" s="59" t="s">
        <v>352</v>
      </c>
      <c r="D870" s="59" t="s">
        <v>2075</v>
      </c>
      <c r="E870" s="59" t="s">
        <v>468</v>
      </c>
      <c r="F870" s="59" t="s">
        <v>1963</v>
      </c>
      <c r="G870" s="59" t="s">
        <v>180</v>
      </c>
      <c r="H870" s="59" t="s">
        <v>474</v>
      </c>
      <c r="I870" s="59" t="s">
        <v>185</v>
      </c>
      <c r="J870" s="59" t="s">
        <v>351</v>
      </c>
    </row>
    <row r="871" spans="1:11" hidden="1" x14ac:dyDescent="0.25">
      <c r="A871" s="59" t="s">
        <v>1939</v>
      </c>
      <c r="B871" s="60" t="s">
        <v>63</v>
      </c>
      <c r="C871" s="59" t="s">
        <v>352</v>
      </c>
      <c r="D871" s="59" t="s">
        <v>2075</v>
      </c>
      <c r="E871" s="59" t="s">
        <v>470</v>
      </c>
      <c r="F871" s="59" t="s">
        <v>1940</v>
      </c>
      <c r="G871" s="59" t="s">
        <v>180</v>
      </c>
      <c r="H871" s="59" t="s">
        <v>424</v>
      </c>
      <c r="I871" s="59" t="s">
        <v>181</v>
      </c>
    </row>
    <row r="872" spans="1:11" hidden="1" x14ac:dyDescent="0.25">
      <c r="A872" s="59" t="s">
        <v>1817</v>
      </c>
      <c r="B872" s="60" t="s">
        <v>190</v>
      </c>
      <c r="C872" s="59" t="s">
        <v>352</v>
      </c>
      <c r="D872" s="59" t="s">
        <v>2075</v>
      </c>
      <c r="E872" s="59" t="s">
        <v>759</v>
      </c>
      <c r="F872" s="59" t="s">
        <v>1818</v>
      </c>
      <c r="G872" s="59" t="s">
        <v>182</v>
      </c>
      <c r="H872" s="59" t="s">
        <v>402</v>
      </c>
      <c r="I872" s="59" t="s">
        <v>183</v>
      </c>
      <c r="J872" s="59" t="s">
        <v>352</v>
      </c>
    </row>
    <row r="873" spans="1:11" hidden="1" x14ac:dyDescent="0.25">
      <c r="A873" s="59" t="s">
        <v>89</v>
      </c>
      <c r="B873" s="60" t="s">
        <v>12</v>
      </c>
      <c r="C873" s="59" t="s">
        <v>352</v>
      </c>
      <c r="D873" s="59" t="s">
        <v>2075</v>
      </c>
      <c r="E873" s="59" t="s">
        <v>761</v>
      </c>
      <c r="F873" s="59" t="s">
        <v>1897</v>
      </c>
      <c r="G873" s="59" t="s">
        <v>182</v>
      </c>
      <c r="H873" s="59" t="s">
        <v>414</v>
      </c>
      <c r="I873" s="59" t="s">
        <v>181</v>
      </c>
      <c r="J873" s="59" t="s">
        <v>347</v>
      </c>
      <c r="K873" s="59" t="s">
        <v>353</v>
      </c>
    </row>
    <row r="874" spans="1:11" hidden="1" x14ac:dyDescent="0.25">
      <c r="A874" s="59" t="s">
        <v>1941</v>
      </c>
      <c r="B874" s="60" t="s">
        <v>65</v>
      </c>
      <c r="C874" s="59" t="s">
        <v>352</v>
      </c>
      <c r="D874" s="59" t="s">
        <v>2075</v>
      </c>
      <c r="E874" s="59" t="s">
        <v>1262</v>
      </c>
      <c r="F874" s="59" t="s">
        <v>1942</v>
      </c>
      <c r="G874" s="59" t="s">
        <v>180</v>
      </c>
      <c r="H874" s="59" t="s">
        <v>527</v>
      </c>
      <c r="I874" s="59" t="s">
        <v>181</v>
      </c>
      <c r="J874" s="59" t="s">
        <v>341</v>
      </c>
    </row>
    <row r="875" spans="1:11" hidden="1" x14ac:dyDescent="0.25">
      <c r="A875" s="59" t="s">
        <v>1466</v>
      </c>
      <c r="B875" s="60" t="s">
        <v>63</v>
      </c>
      <c r="C875" s="59" t="s">
        <v>352</v>
      </c>
      <c r="D875" s="59" t="s">
        <v>2075</v>
      </c>
      <c r="E875" s="59" t="s">
        <v>763</v>
      </c>
      <c r="F875" s="59" t="s">
        <v>1799</v>
      </c>
      <c r="G875" s="59" t="s">
        <v>180</v>
      </c>
      <c r="H875" s="59" t="s">
        <v>398</v>
      </c>
      <c r="I875" s="59" t="s">
        <v>184</v>
      </c>
      <c r="J875" s="59" t="s">
        <v>343</v>
      </c>
    </row>
    <row r="876" spans="1:11" hidden="1" x14ac:dyDescent="0.25">
      <c r="A876" s="59" t="s">
        <v>1869</v>
      </c>
      <c r="B876" s="60" t="s">
        <v>189</v>
      </c>
      <c r="C876" s="59" t="s">
        <v>352</v>
      </c>
      <c r="D876" s="59" t="s">
        <v>2075</v>
      </c>
      <c r="E876" s="59" t="s">
        <v>765</v>
      </c>
      <c r="F876" s="59" t="s">
        <v>1870</v>
      </c>
      <c r="G876" s="59" t="s">
        <v>180</v>
      </c>
      <c r="H876" s="59" t="s">
        <v>373</v>
      </c>
      <c r="I876" s="59" t="s">
        <v>183</v>
      </c>
      <c r="J876" s="59" t="s">
        <v>343</v>
      </c>
    </row>
    <row r="877" spans="1:11" hidden="1" x14ac:dyDescent="0.25">
      <c r="A877" s="59" t="s">
        <v>1800</v>
      </c>
      <c r="B877" s="60" t="s">
        <v>190</v>
      </c>
      <c r="C877" s="59" t="s">
        <v>352</v>
      </c>
      <c r="D877" s="59" t="s">
        <v>2075</v>
      </c>
      <c r="E877" s="59" t="s">
        <v>472</v>
      </c>
      <c r="F877" s="59" t="s">
        <v>1801</v>
      </c>
      <c r="G877" s="59" t="s">
        <v>180</v>
      </c>
      <c r="H877" s="59" t="s">
        <v>394</v>
      </c>
      <c r="I877" s="59" t="s">
        <v>184</v>
      </c>
      <c r="J877" s="59" t="s">
        <v>341</v>
      </c>
    </row>
    <row r="878" spans="1:11" hidden="1" x14ac:dyDescent="0.25">
      <c r="A878" s="59" t="s">
        <v>1752</v>
      </c>
      <c r="B878" s="60" t="s">
        <v>12</v>
      </c>
      <c r="C878" s="59" t="s">
        <v>352</v>
      </c>
      <c r="D878" s="59" t="s">
        <v>2075</v>
      </c>
      <c r="E878" s="59" t="s">
        <v>1020</v>
      </c>
      <c r="F878" s="59" t="s">
        <v>1753</v>
      </c>
      <c r="G878" s="59" t="s">
        <v>182</v>
      </c>
      <c r="H878" s="59" t="s">
        <v>394</v>
      </c>
      <c r="I878" s="59" t="s">
        <v>184</v>
      </c>
      <c r="J878" s="59" t="s">
        <v>342</v>
      </c>
    </row>
    <row r="879" spans="1:11" hidden="1" x14ac:dyDescent="0.25">
      <c r="A879" s="59" t="s">
        <v>1107</v>
      </c>
      <c r="B879" s="60" t="s">
        <v>12</v>
      </c>
      <c r="C879" s="59" t="s">
        <v>352</v>
      </c>
      <c r="D879" s="59" t="s">
        <v>2075</v>
      </c>
      <c r="E879" s="59" t="s">
        <v>774</v>
      </c>
      <c r="F879" s="59" t="s">
        <v>1943</v>
      </c>
      <c r="G879" s="59" t="s">
        <v>180</v>
      </c>
      <c r="H879" s="59" t="s">
        <v>437</v>
      </c>
      <c r="I879" s="59" t="s">
        <v>181</v>
      </c>
    </row>
    <row r="880" spans="1:11" hidden="1" x14ac:dyDescent="0.25">
      <c r="A880" s="59" t="s">
        <v>2009</v>
      </c>
      <c r="B880" s="60" t="s">
        <v>17</v>
      </c>
      <c r="C880" s="59" t="s">
        <v>352</v>
      </c>
      <c r="D880" s="59" t="s">
        <v>2075</v>
      </c>
      <c r="E880" s="59" t="s">
        <v>777</v>
      </c>
      <c r="F880" s="59" t="s">
        <v>1802</v>
      </c>
      <c r="G880" s="59" t="s">
        <v>180</v>
      </c>
      <c r="H880" s="59" t="s">
        <v>419</v>
      </c>
      <c r="I880" s="59" t="s">
        <v>184</v>
      </c>
    </row>
    <row r="881" spans="1:11" hidden="1" x14ac:dyDescent="0.25">
      <c r="A881" s="59" t="s">
        <v>94</v>
      </c>
      <c r="B881" s="60" t="s">
        <v>12</v>
      </c>
      <c r="C881" s="59" t="s">
        <v>352</v>
      </c>
      <c r="D881" s="59" t="s">
        <v>2075</v>
      </c>
      <c r="E881" s="59" t="s">
        <v>779</v>
      </c>
      <c r="F881" s="59" t="s">
        <v>1944</v>
      </c>
      <c r="G881" s="59" t="s">
        <v>180</v>
      </c>
      <c r="H881" s="59" t="s">
        <v>426</v>
      </c>
      <c r="I881" s="59" t="s">
        <v>181</v>
      </c>
    </row>
    <row r="882" spans="1:11" hidden="1" x14ac:dyDescent="0.25">
      <c r="A882" s="59" t="s">
        <v>1085</v>
      </c>
      <c r="B882" s="60" t="s">
        <v>63</v>
      </c>
      <c r="C882" s="59" t="s">
        <v>352</v>
      </c>
      <c r="D882" s="59" t="s">
        <v>2075</v>
      </c>
      <c r="E882" s="59" t="s">
        <v>1289</v>
      </c>
      <c r="F882" s="59" t="s">
        <v>1819</v>
      </c>
      <c r="G882" s="59" t="s">
        <v>182</v>
      </c>
      <c r="H882" s="59" t="s">
        <v>448</v>
      </c>
      <c r="I882" s="59" t="s">
        <v>183</v>
      </c>
      <c r="J882" s="59" t="s">
        <v>342</v>
      </c>
    </row>
    <row r="883" spans="1:11" hidden="1" x14ac:dyDescent="0.25">
      <c r="A883" s="59" t="s">
        <v>1820</v>
      </c>
      <c r="B883" s="60" t="s">
        <v>63</v>
      </c>
      <c r="C883" s="59" t="s">
        <v>352</v>
      </c>
      <c r="D883" s="59" t="s">
        <v>2075</v>
      </c>
      <c r="E883" s="59" t="s">
        <v>786</v>
      </c>
      <c r="F883" s="59" t="s">
        <v>1821</v>
      </c>
      <c r="G883" s="59" t="s">
        <v>182</v>
      </c>
      <c r="H883" s="59" t="s">
        <v>406</v>
      </c>
      <c r="I883" s="59" t="s">
        <v>183</v>
      </c>
    </row>
    <row r="884" spans="1:11" hidden="1" x14ac:dyDescent="0.25">
      <c r="A884" s="59" t="s">
        <v>1109</v>
      </c>
      <c r="B884" s="60" t="s">
        <v>12</v>
      </c>
      <c r="C884" s="59" t="s">
        <v>352</v>
      </c>
      <c r="D884" s="59" t="s">
        <v>2075</v>
      </c>
      <c r="E884" s="59" t="s">
        <v>787</v>
      </c>
      <c r="F884" s="59" t="s">
        <v>1964</v>
      </c>
      <c r="G884" s="59" t="s">
        <v>180</v>
      </c>
      <c r="H884" s="59" t="s">
        <v>540</v>
      </c>
      <c r="I884" s="59" t="s">
        <v>185</v>
      </c>
      <c r="J884" s="59" t="s">
        <v>347</v>
      </c>
    </row>
    <row r="885" spans="1:11" hidden="1" x14ac:dyDescent="0.25">
      <c r="A885" s="59" t="s">
        <v>2007</v>
      </c>
      <c r="B885" s="60" t="s">
        <v>12</v>
      </c>
      <c r="C885" s="59" t="s">
        <v>352</v>
      </c>
      <c r="D885" s="59" t="s">
        <v>2075</v>
      </c>
      <c r="E885" s="59" t="s">
        <v>792</v>
      </c>
      <c r="F885" s="59" t="s">
        <v>1898</v>
      </c>
      <c r="G885" s="59" t="s">
        <v>182</v>
      </c>
      <c r="H885" s="59" t="s">
        <v>426</v>
      </c>
      <c r="I885" s="59" t="s">
        <v>181</v>
      </c>
      <c r="K885" s="59" t="s">
        <v>346</v>
      </c>
    </row>
    <row r="886" spans="1:11" hidden="1" x14ac:dyDescent="0.25">
      <c r="A886" s="59" t="s">
        <v>1965</v>
      </c>
      <c r="B886" s="60" t="s">
        <v>12</v>
      </c>
      <c r="C886" s="59" t="s">
        <v>352</v>
      </c>
      <c r="D886" s="59" t="s">
        <v>2075</v>
      </c>
      <c r="E886" s="59" t="s">
        <v>1036</v>
      </c>
      <c r="F886" s="59" t="s">
        <v>1966</v>
      </c>
      <c r="G886" s="59" t="s">
        <v>180</v>
      </c>
      <c r="H886" s="59" t="s">
        <v>455</v>
      </c>
      <c r="I886" s="59" t="s">
        <v>185</v>
      </c>
      <c r="J886" s="59" t="s">
        <v>360</v>
      </c>
    </row>
    <row r="887" spans="1:11" hidden="1" x14ac:dyDescent="0.25">
      <c r="A887" s="59" t="s">
        <v>1967</v>
      </c>
      <c r="B887" s="60" t="s">
        <v>63</v>
      </c>
      <c r="C887" s="59" t="s">
        <v>352</v>
      </c>
      <c r="D887" s="59" t="s">
        <v>2075</v>
      </c>
      <c r="E887" s="59" t="s">
        <v>794</v>
      </c>
      <c r="F887" s="59" t="s">
        <v>1968</v>
      </c>
      <c r="G887" s="59" t="s">
        <v>180</v>
      </c>
      <c r="H887" s="59" t="s">
        <v>428</v>
      </c>
      <c r="I887" s="59" t="s">
        <v>185</v>
      </c>
      <c r="J887" s="59" t="s">
        <v>352</v>
      </c>
    </row>
    <row r="888" spans="1:11" hidden="1" x14ac:dyDescent="0.25">
      <c r="A888" s="59" t="s">
        <v>136</v>
      </c>
      <c r="B888" s="60" t="s">
        <v>17</v>
      </c>
      <c r="C888" s="59" t="s">
        <v>352</v>
      </c>
      <c r="D888" s="59" t="s">
        <v>2075</v>
      </c>
      <c r="E888" s="59" t="s">
        <v>796</v>
      </c>
      <c r="F888" s="59" t="s">
        <v>1822</v>
      </c>
      <c r="G888" s="59" t="s">
        <v>182</v>
      </c>
      <c r="H888" s="59" t="s">
        <v>397</v>
      </c>
      <c r="I888" s="59" t="s">
        <v>183</v>
      </c>
      <c r="J888" s="59" t="s">
        <v>353</v>
      </c>
    </row>
    <row r="889" spans="1:11" hidden="1" x14ac:dyDescent="0.25">
      <c r="A889" s="59" t="s">
        <v>1989</v>
      </c>
      <c r="B889" s="60" t="s">
        <v>17</v>
      </c>
      <c r="C889" s="59" t="s">
        <v>352</v>
      </c>
      <c r="D889" s="59" t="s">
        <v>2075</v>
      </c>
      <c r="E889" s="59" t="s">
        <v>798</v>
      </c>
      <c r="F889" s="59" t="s">
        <v>1990</v>
      </c>
      <c r="G889" s="59" t="s">
        <v>182</v>
      </c>
      <c r="H889" s="59" t="s">
        <v>406</v>
      </c>
      <c r="I889" s="59" t="s">
        <v>183</v>
      </c>
      <c r="J889" s="59" t="s">
        <v>348</v>
      </c>
    </row>
    <row r="890" spans="1:11" hidden="1" x14ac:dyDescent="0.25">
      <c r="A890" s="59" t="s">
        <v>1945</v>
      </c>
      <c r="B890" s="60" t="s">
        <v>10</v>
      </c>
      <c r="C890" s="59" t="s">
        <v>352</v>
      </c>
      <c r="D890" s="59" t="s">
        <v>2075</v>
      </c>
      <c r="E890" s="59" t="s">
        <v>802</v>
      </c>
      <c r="F890" s="59" t="s">
        <v>1946</v>
      </c>
      <c r="G890" s="59" t="s">
        <v>180</v>
      </c>
      <c r="H890" s="59" t="s">
        <v>414</v>
      </c>
      <c r="I890" s="59" t="s">
        <v>181</v>
      </c>
    </row>
    <row r="891" spans="1:11" hidden="1" x14ac:dyDescent="0.25">
      <c r="A891" s="59" t="s">
        <v>248</v>
      </c>
      <c r="B891" s="60" t="s">
        <v>17</v>
      </c>
      <c r="C891" s="59" t="s">
        <v>352</v>
      </c>
      <c r="D891" s="59" t="s">
        <v>2075</v>
      </c>
      <c r="E891" s="59" t="s">
        <v>493</v>
      </c>
      <c r="F891" s="59" t="s">
        <v>1823</v>
      </c>
      <c r="G891" s="59" t="s">
        <v>182</v>
      </c>
      <c r="H891" s="59" t="s">
        <v>412</v>
      </c>
      <c r="I891" s="59" t="s">
        <v>183</v>
      </c>
      <c r="J891" s="59" t="s">
        <v>343</v>
      </c>
    </row>
    <row r="892" spans="1:11" hidden="1" x14ac:dyDescent="0.25">
      <c r="A892" s="59" t="s">
        <v>1147</v>
      </c>
      <c r="B892" s="60" t="s">
        <v>63</v>
      </c>
      <c r="C892" s="59" t="s">
        <v>352</v>
      </c>
      <c r="D892" s="59" t="s">
        <v>2075</v>
      </c>
      <c r="E892" s="59" t="s">
        <v>495</v>
      </c>
      <c r="F892" s="59" t="s">
        <v>1717</v>
      </c>
      <c r="G892" s="59" t="s">
        <v>182</v>
      </c>
      <c r="H892" s="59" t="s">
        <v>364</v>
      </c>
      <c r="I892" s="59" t="s">
        <v>2031</v>
      </c>
      <c r="J892" s="59" t="s">
        <v>360</v>
      </c>
    </row>
    <row r="893" spans="1:11" hidden="1" x14ac:dyDescent="0.25">
      <c r="A893" s="59" t="s">
        <v>197</v>
      </c>
      <c r="B893" s="60" t="s">
        <v>12</v>
      </c>
      <c r="C893" s="59" t="s">
        <v>352</v>
      </c>
      <c r="D893" s="59" t="s">
        <v>2075</v>
      </c>
      <c r="E893" s="59" t="s">
        <v>499</v>
      </c>
      <c r="F893" s="59" t="s">
        <v>1899</v>
      </c>
      <c r="G893" s="59" t="s">
        <v>182</v>
      </c>
      <c r="H893" s="59" t="s">
        <v>420</v>
      </c>
      <c r="I893" s="59" t="s">
        <v>181</v>
      </c>
      <c r="K893" s="59" t="s">
        <v>348</v>
      </c>
    </row>
    <row r="894" spans="1:11" hidden="1" x14ac:dyDescent="0.25">
      <c r="A894" s="59" t="s">
        <v>1467</v>
      </c>
      <c r="B894" s="60" t="s">
        <v>63</v>
      </c>
      <c r="C894" s="59" t="s">
        <v>352</v>
      </c>
      <c r="D894" s="59" t="s">
        <v>2075</v>
      </c>
      <c r="E894" s="59" t="s">
        <v>807</v>
      </c>
      <c r="F894" s="59" t="s">
        <v>1803</v>
      </c>
      <c r="G894" s="59" t="s">
        <v>180</v>
      </c>
      <c r="H894" s="59" t="s">
        <v>400</v>
      </c>
      <c r="I894" s="59" t="s">
        <v>184</v>
      </c>
    </row>
    <row r="895" spans="1:11" hidden="1" x14ac:dyDescent="0.25">
      <c r="A895" s="59" t="s">
        <v>1871</v>
      </c>
      <c r="B895" s="60" t="s">
        <v>17</v>
      </c>
      <c r="C895" s="59" t="s">
        <v>352</v>
      </c>
      <c r="D895" s="59" t="s">
        <v>2075</v>
      </c>
      <c r="E895" s="59" t="s">
        <v>1337</v>
      </c>
      <c r="F895" s="59" t="s">
        <v>1872</v>
      </c>
      <c r="G895" s="59" t="s">
        <v>180</v>
      </c>
      <c r="H895" s="59" t="s">
        <v>410</v>
      </c>
      <c r="I895" s="59" t="s">
        <v>183</v>
      </c>
      <c r="J895" s="59" t="s">
        <v>341</v>
      </c>
    </row>
    <row r="896" spans="1:11" hidden="1" x14ac:dyDescent="0.25">
      <c r="A896" s="59" t="s">
        <v>1947</v>
      </c>
      <c r="B896" s="60" t="s">
        <v>63</v>
      </c>
      <c r="C896" s="59" t="s">
        <v>352</v>
      </c>
      <c r="D896" s="59" t="s">
        <v>2075</v>
      </c>
      <c r="E896" s="59" t="s">
        <v>507</v>
      </c>
      <c r="F896" s="59" t="s">
        <v>1948</v>
      </c>
      <c r="G896" s="59" t="s">
        <v>180</v>
      </c>
      <c r="H896" s="59" t="s">
        <v>420</v>
      </c>
      <c r="I896" s="59" t="s">
        <v>181</v>
      </c>
    </row>
    <row r="897" spans="1:11" hidden="1" x14ac:dyDescent="0.25">
      <c r="A897" s="59" t="s">
        <v>1236</v>
      </c>
      <c r="B897" s="60" t="s">
        <v>13</v>
      </c>
      <c r="C897" s="59" t="s">
        <v>352</v>
      </c>
      <c r="D897" s="59" t="s">
        <v>2075</v>
      </c>
      <c r="E897" s="59" t="s">
        <v>1349</v>
      </c>
      <c r="F897" s="59" t="s">
        <v>1824</v>
      </c>
      <c r="G897" s="59" t="s">
        <v>182</v>
      </c>
      <c r="H897" s="59" t="s">
        <v>412</v>
      </c>
      <c r="I897" s="59" t="s">
        <v>183</v>
      </c>
      <c r="J897" s="59" t="s">
        <v>341</v>
      </c>
    </row>
    <row r="898" spans="1:11" hidden="1" x14ac:dyDescent="0.25">
      <c r="A898" s="59" t="s">
        <v>258</v>
      </c>
      <c r="B898" s="60" t="s">
        <v>17</v>
      </c>
      <c r="C898" s="59" t="s">
        <v>352</v>
      </c>
      <c r="D898" s="59" t="s">
        <v>2075</v>
      </c>
      <c r="E898" s="59" t="s">
        <v>812</v>
      </c>
      <c r="F898" s="59" t="s">
        <v>1969</v>
      </c>
      <c r="G898" s="59" t="s">
        <v>180</v>
      </c>
      <c r="H898" s="59" t="s">
        <v>455</v>
      </c>
      <c r="I898" s="59" t="s">
        <v>185</v>
      </c>
      <c r="J898" s="59" t="s">
        <v>342</v>
      </c>
    </row>
    <row r="899" spans="1:11" hidden="1" x14ac:dyDescent="0.25">
      <c r="A899" s="59" t="s">
        <v>2016</v>
      </c>
      <c r="B899" s="60" t="s">
        <v>17</v>
      </c>
      <c r="C899" s="59" t="s">
        <v>352</v>
      </c>
      <c r="D899" s="59" t="s">
        <v>2075</v>
      </c>
      <c r="E899" s="59" t="s">
        <v>1061</v>
      </c>
      <c r="F899" s="59" t="s">
        <v>1900</v>
      </c>
      <c r="G899" s="59" t="s">
        <v>182</v>
      </c>
      <c r="H899" s="59" t="s">
        <v>386</v>
      </c>
      <c r="I899" s="59" t="s">
        <v>181</v>
      </c>
      <c r="J899" s="59" t="s">
        <v>360</v>
      </c>
    </row>
    <row r="900" spans="1:11" hidden="1" x14ac:dyDescent="0.25">
      <c r="A900" s="59" t="s">
        <v>122</v>
      </c>
      <c r="B900" s="60" t="s">
        <v>12</v>
      </c>
      <c r="C900" s="59" t="s">
        <v>352</v>
      </c>
      <c r="D900" s="59" t="s">
        <v>2075</v>
      </c>
      <c r="E900" s="59" t="s">
        <v>1372</v>
      </c>
      <c r="F900" s="59" t="s">
        <v>1825</v>
      </c>
      <c r="G900" s="59" t="s">
        <v>182</v>
      </c>
      <c r="H900" s="59" t="s">
        <v>404</v>
      </c>
      <c r="I900" s="59" t="s">
        <v>183</v>
      </c>
    </row>
    <row r="901" spans="1:11" hidden="1" x14ac:dyDescent="0.25">
      <c r="A901" s="59" t="s">
        <v>997</v>
      </c>
      <c r="B901" s="60" t="s">
        <v>17</v>
      </c>
      <c r="C901" s="59" t="s">
        <v>352</v>
      </c>
      <c r="D901" s="59" t="s">
        <v>2075</v>
      </c>
      <c r="E901" s="59" t="s">
        <v>517</v>
      </c>
      <c r="F901" s="59" t="s">
        <v>1981</v>
      </c>
      <c r="G901" s="59" t="s">
        <v>180</v>
      </c>
      <c r="H901" s="59" t="s">
        <v>738</v>
      </c>
      <c r="I901" s="59" t="s">
        <v>187</v>
      </c>
      <c r="J901" s="59" t="s">
        <v>347</v>
      </c>
    </row>
    <row r="902" spans="1:11" hidden="1" x14ac:dyDescent="0.25">
      <c r="A902" s="59" t="s">
        <v>1565</v>
      </c>
      <c r="B902" s="60" t="s">
        <v>63</v>
      </c>
      <c r="C902" s="59" t="s">
        <v>352</v>
      </c>
      <c r="D902" s="59" t="s">
        <v>2075</v>
      </c>
      <c r="E902" s="59" t="s">
        <v>1382</v>
      </c>
      <c r="F902" s="59" t="s">
        <v>1826</v>
      </c>
      <c r="G902" s="59" t="s">
        <v>182</v>
      </c>
      <c r="H902" s="59" t="s">
        <v>373</v>
      </c>
      <c r="I902" s="59" t="s">
        <v>183</v>
      </c>
    </row>
    <row r="903" spans="1:11" hidden="1" x14ac:dyDescent="0.25">
      <c r="A903" s="59" t="s">
        <v>1017</v>
      </c>
      <c r="B903" s="60" t="s">
        <v>13</v>
      </c>
      <c r="C903" s="59" t="s">
        <v>352</v>
      </c>
      <c r="D903" s="59" t="s">
        <v>2075</v>
      </c>
      <c r="E903" s="59" t="s">
        <v>519</v>
      </c>
      <c r="F903" s="59" t="s">
        <v>1949</v>
      </c>
      <c r="G903" s="59" t="s">
        <v>180</v>
      </c>
      <c r="H903" s="59" t="s">
        <v>357</v>
      </c>
      <c r="I903" s="59" t="s">
        <v>181</v>
      </c>
    </row>
    <row r="904" spans="1:11" hidden="1" x14ac:dyDescent="0.25">
      <c r="A904" s="59" t="s">
        <v>1754</v>
      </c>
      <c r="B904" s="60" t="s">
        <v>65</v>
      </c>
      <c r="C904" s="59" t="s">
        <v>352</v>
      </c>
      <c r="D904" s="59" t="s">
        <v>2075</v>
      </c>
      <c r="E904" s="59" t="s">
        <v>523</v>
      </c>
      <c r="F904" s="59" t="s">
        <v>1755</v>
      </c>
      <c r="G904" s="59" t="s">
        <v>182</v>
      </c>
      <c r="H904" s="59" t="s">
        <v>419</v>
      </c>
      <c r="I904" s="59" t="s">
        <v>184</v>
      </c>
      <c r="J904" s="59" t="s">
        <v>353</v>
      </c>
    </row>
    <row r="905" spans="1:11" hidden="1" x14ac:dyDescent="0.25">
      <c r="A905" s="59" t="s">
        <v>251</v>
      </c>
      <c r="B905" s="60" t="s">
        <v>17</v>
      </c>
      <c r="C905" s="59" t="s">
        <v>352</v>
      </c>
      <c r="D905" s="59" t="s">
        <v>2075</v>
      </c>
      <c r="E905" s="59" t="s">
        <v>525</v>
      </c>
      <c r="F905" s="59" t="s">
        <v>1950</v>
      </c>
      <c r="G905" s="59" t="s">
        <v>180</v>
      </c>
      <c r="H905" s="59" t="s">
        <v>437</v>
      </c>
      <c r="I905" s="59" t="s">
        <v>181</v>
      </c>
    </row>
    <row r="906" spans="1:11" hidden="1" x14ac:dyDescent="0.25">
      <c r="A906" s="59" t="s">
        <v>137</v>
      </c>
      <c r="B906" s="60" t="s">
        <v>65</v>
      </c>
      <c r="C906" s="59" t="s">
        <v>352</v>
      </c>
      <c r="D906" s="59" t="s">
        <v>2075</v>
      </c>
      <c r="E906" s="59" t="s">
        <v>1398</v>
      </c>
      <c r="F906" s="59" t="s">
        <v>1951</v>
      </c>
      <c r="G906" s="59" t="s">
        <v>180</v>
      </c>
      <c r="H906" s="59" t="s">
        <v>422</v>
      </c>
      <c r="I906" s="59" t="s">
        <v>181</v>
      </c>
    </row>
    <row r="907" spans="1:11" hidden="1" x14ac:dyDescent="0.25">
      <c r="A907" s="59" t="s">
        <v>244</v>
      </c>
      <c r="B907" s="60" t="s">
        <v>12</v>
      </c>
      <c r="C907" s="59" t="s">
        <v>352</v>
      </c>
      <c r="D907" s="59" t="s">
        <v>2075</v>
      </c>
      <c r="E907" s="59" t="s">
        <v>1404</v>
      </c>
      <c r="F907" s="59" t="s">
        <v>1873</v>
      </c>
      <c r="G907" s="59" t="s">
        <v>180</v>
      </c>
      <c r="H907" s="59" t="s">
        <v>607</v>
      </c>
      <c r="I907" s="59" t="s">
        <v>183</v>
      </c>
    </row>
    <row r="908" spans="1:11" hidden="1" x14ac:dyDescent="0.25">
      <c r="A908" s="59" t="s">
        <v>1874</v>
      </c>
      <c r="B908" s="60" t="s">
        <v>12</v>
      </c>
      <c r="C908" s="59" t="s">
        <v>352</v>
      </c>
      <c r="D908" s="59" t="s">
        <v>2075</v>
      </c>
      <c r="E908" s="59" t="s">
        <v>1070</v>
      </c>
      <c r="F908" s="59" t="s">
        <v>1875</v>
      </c>
      <c r="G908" s="59" t="s">
        <v>180</v>
      </c>
      <c r="H908" s="59" t="s">
        <v>402</v>
      </c>
      <c r="I908" s="59" t="s">
        <v>183</v>
      </c>
    </row>
    <row r="909" spans="1:11" hidden="1" x14ac:dyDescent="0.25">
      <c r="A909" s="59" t="s">
        <v>121</v>
      </c>
      <c r="B909" s="60" t="s">
        <v>12</v>
      </c>
      <c r="C909" s="59" t="s">
        <v>352</v>
      </c>
      <c r="D909" s="59" t="s">
        <v>2075</v>
      </c>
      <c r="E909" s="59" t="s">
        <v>1075</v>
      </c>
      <c r="F909" s="59" t="s">
        <v>1901</v>
      </c>
      <c r="G909" s="59" t="s">
        <v>182</v>
      </c>
      <c r="H909" s="59" t="s">
        <v>420</v>
      </c>
      <c r="I909" s="59" t="s">
        <v>181</v>
      </c>
    </row>
    <row r="910" spans="1:11" hidden="1" x14ac:dyDescent="0.25">
      <c r="A910" s="59" t="s">
        <v>83</v>
      </c>
      <c r="B910" s="60" t="s">
        <v>12</v>
      </c>
      <c r="C910" s="59" t="s">
        <v>352</v>
      </c>
      <c r="D910" s="59" t="s">
        <v>2075</v>
      </c>
      <c r="E910" s="59" t="s">
        <v>1415</v>
      </c>
      <c r="F910" s="59" t="s">
        <v>1959</v>
      </c>
      <c r="G910" s="59" t="s">
        <v>182</v>
      </c>
      <c r="H910" s="59" t="s">
        <v>540</v>
      </c>
      <c r="I910" s="59" t="s">
        <v>185</v>
      </c>
      <c r="J910" s="59" t="s">
        <v>342</v>
      </c>
      <c r="K910" s="59" t="s">
        <v>360</v>
      </c>
    </row>
    <row r="911" spans="1:11" hidden="1" x14ac:dyDescent="0.25">
      <c r="A911" s="59" t="s">
        <v>1991</v>
      </c>
      <c r="B911" s="60" t="s">
        <v>17</v>
      </c>
      <c r="C911" s="59" t="s">
        <v>352</v>
      </c>
      <c r="D911" s="59" t="s">
        <v>2075</v>
      </c>
      <c r="E911" s="59" t="s">
        <v>528</v>
      </c>
      <c r="F911" s="59" t="s">
        <v>1992</v>
      </c>
      <c r="G911" s="59" t="s">
        <v>180</v>
      </c>
      <c r="H911" s="59" t="s">
        <v>428</v>
      </c>
      <c r="I911" s="59" t="s">
        <v>185</v>
      </c>
      <c r="J911" s="59" t="s">
        <v>353</v>
      </c>
    </row>
    <row r="912" spans="1:11" hidden="1" x14ac:dyDescent="0.25">
      <c r="A912" s="59" t="s">
        <v>254</v>
      </c>
      <c r="B912" s="60" t="s">
        <v>12</v>
      </c>
      <c r="C912" s="59" t="s">
        <v>352</v>
      </c>
      <c r="D912" s="59" t="s">
        <v>2075</v>
      </c>
      <c r="E912" s="59" t="s">
        <v>1424</v>
      </c>
      <c r="F912" s="59" t="s">
        <v>1756</v>
      </c>
      <c r="G912" s="59" t="s">
        <v>182</v>
      </c>
      <c r="H912" s="59" t="s">
        <v>409</v>
      </c>
      <c r="I912" s="59" t="s">
        <v>184</v>
      </c>
    </row>
    <row r="913" spans="1:10" hidden="1" x14ac:dyDescent="0.25">
      <c r="A913" s="59" t="s">
        <v>116</v>
      </c>
      <c r="B913" s="60" t="s">
        <v>13</v>
      </c>
      <c r="C913" s="59" t="s">
        <v>352</v>
      </c>
      <c r="D913" s="59" t="s">
        <v>2075</v>
      </c>
      <c r="E913" s="59" t="s">
        <v>839</v>
      </c>
      <c r="F913" s="59" t="s">
        <v>1952</v>
      </c>
      <c r="G913" s="59" t="s">
        <v>180</v>
      </c>
      <c r="H913" s="59" t="s">
        <v>414</v>
      </c>
      <c r="I913" s="59" t="s">
        <v>181</v>
      </c>
    </row>
    <row r="914" spans="1:10" hidden="1" x14ac:dyDescent="0.25">
      <c r="A914" s="59" t="s">
        <v>1442</v>
      </c>
      <c r="B914" s="60" t="s">
        <v>65</v>
      </c>
      <c r="C914" s="59" t="s">
        <v>352</v>
      </c>
      <c r="D914" s="59" t="s">
        <v>2075</v>
      </c>
      <c r="E914" s="59" t="s">
        <v>843</v>
      </c>
      <c r="F914" s="59" t="s">
        <v>1902</v>
      </c>
      <c r="G914" s="59" t="s">
        <v>182</v>
      </c>
      <c r="H914" s="59" t="s">
        <v>414</v>
      </c>
      <c r="I914" s="59" t="s">
        <v>181</v>
      </c>
      <c r="J914" s="59" t="s">
        <v>352</v>
      </c>
    </row>
    <row r="915" spans="1:10" hidden="1" x14ac:dyDescent="0.25">
      <c r="A915" s="59" t="s">
        <v>1095</v>
      </c>
      <c r="B915" s="60" t="s">
        <v>17</v>
      </c>
      <c r="C915" s="59" t="s">
        <v>352</v>
      </c>
      <c r="D915" s="59" t="s">
        <v>2075</v>
      </c>
      <c r="E915" s="59" t="s">
        <v>536</v>
      </c>
      <c r="F915" s="59" t="s">
        <v>1970</v>
      </c>
      <c r="G915" s="59" t="s">
        <v>180</v>
      </c>
      <c r="H915" s="59" t="s">
        <v>474</v>
      </c>
      <c r="I915" s="59" t="s">
        <v>185</v>
      </c>
    </row>
    <row r="916" spans="1:10" hidden="1" x14ac:dyDescent="0.25">
      <c r="A916" s="59" t="s">
        <v>249</v>
      </c>
      <c r="B916" s="60" t="s">
        <v>13</v>
      </c>
      <c r="C916" s="59" t="s">
        <v>352</v>
      </c>
      <c r="D916" s="59" t="s">
        <v>2075</v>
      </c>
      <c r="E916" s="59" t="s">
        <v>848</v>
      </c>
      <c r="F916" s="59" t="s">
        <v>1982</v>
      </c>
      <c r="G916" s="59" t="s">
        <v>180</v>
      </c>
      <c r="H916" s="59" t="s">
        <v>738</v>
      </c>
      <c r="I916" s="59" t="s">
        <v>187</v>
      </c>
      <c r="J916" s="59" t="s">
        <v>360</v>
      </c>
    </row>
    <row r="917" spans="1:10" hidden="1" x14ac:dyDescent="0.25">
      <c r="A917" s="59" t="s">
        <v>1953</v>
      </c>
      <c r="B917" s="60" t="s">
        <v>12</v>
      </c>
      <c r="C917" s="59" t="s">
        <v>352</v>
      </c>
      <c r="D917" s="59" t="s">
        <v>2075</v>
      </c>
      <c r="E917" s="59" t="s">
        <v>855</v>
      </c>
      <c r="F917" s="59" t="s">
        <v>1954</v>
      </c>
      <c r="G917" s="59" t="s">
        <v>180</v>
      </c>
      <c r="H917" s="59" t="s">
        <v>437</v>
      </c>
      <c r="I917" s="59" t="s">
        <v>181</v>
      </c>
    </row>
    <row r="918" spans="1:10" hidden="1" x14ac:dyDescent="0.25">
      <c r="A918" s="59" t="s">
        <v>1127</v>
      </c>
      <c r="B918" s="60" t="s">
        <v>13</v>
      </c>
      <c r="C918" s="59" t="s">
        <v>352</v>
      </c>
      <c r="D918" s="59" t="s">
        <v>2075</v>
      </c>
      <c r="E918" s="59" t="s">
        <v>543</v>
      </c>
      <c r="F918" s="59" t="s">
        <v>1718</v>
      </c>
      <c r="G918" s="59" t="s">
        <v>182</v>
      </c>
      <c r="H918" s="59" t="s">
        <v>345</v>
      </c>
      <c r="I918" s="59" t="s">
        <v>2031</v>
      </c>
      <c r="J918" s="59" t="s">
        <v>352</v>
      </c>
    </row>
    <row r="919" spans="1:10" hidden="1" x14ac:dyDescent="0.25">
      <c r="A919" s="59" t="s">
        <v>1150</v>
      </c>
      <c r="B919" s="60" t="s">
        <v>63</v>
      </c>
      <c r="C919" s="59" t="s">
        <v>352</v>
      </c>
      <c r="D919" s="59" t="s">
        <v>2075</v>
      </c>
      <c r="E919" s="59" t="s">
        <v>2077</v>
      </c>
      <c r="F919" s="59" t="s">
        <v>1903</v>
      </c>
      <c r="G919" s="59" t="s">
        <v>182</v>
      </c>
      <c r="H919" s="59" t="s">
        <v>527</v>
      </c>
      <c r="I919" s="59" t="s">
        <v>181</v>
      </c>
      <c r="J919" s="59" t="s">
        <v>342</v>
      </c>
    </row>
    <row r="920" spans="1:10" hidden="1" x14ac:dyDescent="0.25">
      <c r="A920" s="59" t="s">
        <v>1757</v>
      </c>
      <c r="B920" s="60" t="s">
        <v>63</v>
      </c>
      <c r="C920" s="59" t="s">
        <v>352</v>
      </c>
      <c r="D920" s="59" t="s">
        <v>2075</v>
      </c>
      <c r="E920" s="59" t="s">
        <v>551</v>
      </c>
      <c r="F920" s="59" t="s">
        <v>1758</v>
      </c>
      <c r="G920" s="59" t="s">
        <v>182</v>
      </c>
      <c r="H920" s="59" t="s">
        <v>400</v>
      </c>
      <c r="I920" s="59" t="s">
        <v>184</v>
      </c>
      <c r="J920" s="59" t="s">
        <v>348</v>
      </c>
    </row>
    <row r="921" spans="1:10" hidden="1" x14ac:dyDescent="0.25">
      <c r="A921" s="59" t="s">
        <v>1971</v>
      </c>
      <c r="B921" s="60" t="s">
        <v>189</v>
      </c>
      <c r="C921" s="59" t="s">
        <v>352</v>
      </c>
      <c r="D921" s="59" t="s">
        <v>2075</v>
      </c>
      <c r="E921" s="59" t="s">
        <v>869</v>
      </c>
      <c r="F921" s="59" t="s">
        <v>1972</v>
      </c>
      <c r="G921" s="59" t="s">
        <v>180</v>
      </c>
      <c r="H921" s="59" t="s">
        <v>435</v>
      </c>
      <c r="I921" s="59" t="s">
        <v>185</v>
      </c>
      <c r="J921" s="59" t="s">
        <v>348</v>
      </c>
    </row>
    <row r="922" spans="1:10" hidden="1" x14ac:dyDescent="0.25">
      <c r="A922" s="59" t="s">
        <v>1804</v>
      </c>
      <c r="B922" s="60" t="s">
        <v>190</v>
      </c>
      <c r="C922" s="59" t="s">
        <v>352</v>
      </c>
      <c r="D922" s="59" t="s">
        <v>2075</v>
      </c>
      <c r="E922" s="59" t="s">
        <v>2078</v>
      </c>
      <c r="F922" s="59" t="s">
        <v>1805</v>
      </c>
      <c r="G922" s="59" t="s">
        <v>180</v>
      </c>
      <c r="H922" s="59" t="s">
        <v>400</v>
      </c>
      <c r="I922" s="59" t="s">
        <v>184</v>
      </c>
    </row>
    <row r="923" spans="1:10" hidden="1" x14ac:dyDescent="0.25">
      <c r="A923" s="59" t="s">
        <v>1144</v>
      </c>
      <c r="B923" s="60" t="s">
        <v>63</v>
      </c>
      <c r="C923" s="59" t="s">
        <v>352</v>
      </c>
      <c r="D923" s="59" t="s">
        <v>2075</v>
      </c>
      <c r="E923" s="59" t="s">
        <v>2079</v>
      </c>
      <c r="F923" s="59" t="s">
        <v>1973</v>
      </c>
      <c r="G923" s="59" t="s">
        <v>180</v>
      </c>
      <c r="H923" s="59" t="s">
        <v>474</v>
      </c>
      <c r="I923" s="59" t="s">
        <v>185</v>
      </c>
      <c r="J923" s="59" t="s">
        <v>343</v>
      </c>
    </row>
    <row r="924" spans="1:10" hidden="1" x14ac:dyDescent="0.25">
      <c r="A924" s="59" t="s">
        <v>255</v>
      </c>
      <c r="B924" s="60" t="s">
        <v>12</v>
      </c>
      <c r="C924" s="59" t="s">
        <v>352</v>
      </c>
      <c r="D924" s="59" t="s">
        <v>2075</v>
      </c>
      <c r="E924" s="59" t="s">
        <v>873</v>
      </c>
      <c r="F924" s="59" t="s">
        <v>1876</v>
      </c>
      <c r="G924" s="59" t="s">
        <v>180</v>
      </c>
      <c r="H924" s="59" t="s">
        <v>402</v>
      </c>
      <c r="I924" s="59" t="s">
        <v>183</v>
      </c>
    </row>
    <row r="925" spans="1:10" hidden="1" x14ac:dyDescent="0.25">
      <c r="A925" s="59" t="s">
        <v>259</v>
      </c>
      <c r="B925" s="60" t="s">
        <v>12</v>
      </c>
      <c r="C925" s="59" t="s">
        <v>352</v>
      </c>
      <c r="D925" s="59" t="s">
        <v>2075</v>
      </c>
      <c r="E925" s="59" t="s">
        <v>2080</v>
      </c>
      <c r="F925" s="59" t="s">
        <v>1955</v>
      </c>
      <c r="G925" s="59" t="s">
        <v>180</v>
      </c>
      <c r="H925" s="59" t="s">
        <v>414</v>
      </c>
      <c r="I925" s="59" t="s">
        <v>181</v>
      </c>
    </row>
    <row r="926" spans="1:10" hidden="1" x14ac:dyDescent="0.25">
      <c r="A926" s="59" t="s">
        <v>1827</v>
      </c>
      <c r="B926" s="60" t="s">
        <v>17</v>
      </c>
      <c r="C926" s="59" t="s">
        <v>352</v>
      </c>
      <c r="D926" s="59" t="s">
        <v>2075</v>
      </c>
      <c r="E926" s="59" t="s">
        <v>2081</v>
      </c>
      <c r="F926" s="59" t="s">
        <v>1828</v>
      </c>
      <c r="G926" s="59" t="s">
        <v>182</v>
      </c>
      <c r="H926" s="59" t="s">
        <v>373</v>
      </c>
      <c r="I926" s="59" t="s">
        <v>183</v>
      </c>
    </row>
    <row r="927" spans="1:10" hidden="1" x14ac:dyDescent="0.25">
      <c r="A927" s="59" t="s">
        <v>1444</v>
      </c>
      <c r="B927" s="60" t="s">
        <v>63</v>
      </c>
      <c r="C927" s="59" t="s">
        <v>352</v>
      </c>
      <c r="D927" s="59" t="s">
        <v>2075</v>
      </c>
      <c r="E927" s="59" t="s">
        <v>2082</v>
      </c>
      <c r="F927" s="59" t="s">
        <v>1904</v>
      </c>
      <c r="G927" s="59" t="s">
        <v>182</v>
      </c>
      <c r="H927" s="59" t="s">
        <v>426</v>
      </c>
      <c r="I927" s="59" t="s">
        <v>181</v>
      </c>
      <c r="J927" s="59" t="s">
        <v>353</v>
      </c>
    </row>
    <row r="928" spans="1:10" hidden="1" x14ac:dyDescent="0.25">
      <c r="A928" s="59" t="s">
        <v>924</v>
      </c>
      <c r="B928" s="60" t="s">
        <v>63</v>
      </c>
      <c r="C928" s="59" t="s">
        <v>352</v>
      </c>
      <c r="D928" s="59" t="s">
        <v>2075</v>
      </c>
      <c r="E928" s="59" t="s">
        <v>884</v>
      </c>
      <c r="F928" s="59" t="s">
        <v>1905</v>
      </c>
      <c r="G928" s="59" t="s">
        <v>182</v>
      </c>
      <c r="H928" s="59" t="s">
        <v>422</v>
      </c>
      <c r="I928" s="59" t="s">
        <v>181</v>
      </c>
      <c r="J928" s="59" t="s">
        <v>348</v>
      </c>
    </row>
    <row r="929" spans="1:10" hidden="1" x14ac:dyDescent="0.25">
      <c r="A929" s="59" t="s">
        <v>1759</v>
      </c>
      <c r="B929" s="60" t="s">
        <v>189</v>
      </c>
      <c r="C929" s="59" t="s">
        <v>352</v>
      </c>
      <c r="D929" s="59" t="s">
        <v>2075</v>
      </c>
      <c r="E929" s="59" t="s">
        <v>1625</v>
      </c>
      <c r="F929" s="59" t="s">
        <v>1760</v>
      </c>
      <c r="G929" s="59" t="s">
        <v>182</v>
      </c>
      <c r="H929" s="59" t="s">
        <v>384</v>
      </c>
      <c r="I929" s="59" t="s">
        <v>184</v>
      </c>
      <c r="J929" s="59" t="s">
        <v>343</v>
      </c>
    </row>
    <row r="930" spans="1:10" hidden="1" x14ac:dyDescent="0.25">
      <c r="A930" s="59" t="s">
        <v>1719</v>
      </c>
      <c r="B930" s="60" t="s">
        <v>189</v>
      </c>
      <c r="C930" s="59" t="s">
        <v>352</v>
      </c>
      <c r="D930" s="59" t="s">
        <v>2075</v>
      </c>
      <c r="E930" s="59" t="s">
        <v>886</v>
      </c>
      <c r="F930" s="59" t="s">
        <v>1720</v>
      </c>
      <c r="G930" s="59" t="s">
        <v>182</v>
      </c>
      <c r="H930" s="59" t="s">
        <v>370</v>
      </c>
      <c r="I930" s="59" t="s">
        <v>2031</v>
      </c>
      <c r="J930" s="59" t="s">
        <v>342</v>
      </c>
    </row>
    <row r="931" spans="1:10" hidden="1" x14ac:dyDescent="0.25">
      <c r="A931" s="59" t="s">
        <v>1877</v>
      </c>
      <c r="B931" s="60" t="s">
        <v>190</v>
      </c>
      <c r="C931" s="59" t="s">
        <v>352</v>
      </c>
      <c r="D931" s="59" t="s">
        <v>2075</v>
      </c>
      <c r="E931" s="59" t="s">
        <v>2083</v>
      </c>
      <c r="F931" s="59" t="s">
        <v>1878</v>
      </c>
      <c r="G931" s="59" t="s">
        <v>180</v>
      </c>
      <c r="H931" s="59" t="s">
        <v>406</v>
      </c>
      <c r="I931" s="59" t="s">
        <v>183</v>
      </c>
    </row>
    <row r="932" spans="1:10" hidden="1" x14ac:dyDescent="0.25">
      <c r="A932" s="59" t="s">
        <v>238</v>
      </c>
      <c r="B932" s="60" t="s">
        <v>17</v>
      </c>
      <c r="C932" s="59" t="s">
        <v>352</v>
      </c>
      <c r="D932" s="59" t="s">
        <v>2075</v>
      </c>
      <c r="E932" s="59" t="s">
        <v>587</v>
      </c>
      <c r="F932" s="59" t="s">
        <v>1740</v>
      </c>
      <c r="G932" s="59" t="s">
        <v>180</v>
      </c>
      <c r="H932" s="59" t="s">
        <v>370</v>
      </c>
      <c r="I932" s="59" t="s">
        <v>2031</v>
      </c>
      <c r="J932" s="59" t="s">
        <v>342</v>
      </c>
    </row>
    <row r="933" spans="1:10" hidden="1" x14ac:dyDescent="0.25">
      <c r="A933" s="59" t="s">
        <v>250</v>
      </c>
      <c r="B933" s="60" t="s">
        <v>17</v>
      </c>
      <c r="C933" s="59" t="s">
        <v>352</v>
      </c>
      <c r="D933" s="59" t="s">
        <v>2075</v>
      </c>
      <c r="E933" s="59" t="s">
        <v>1627</v>
      </c>
      <c r="F933" s="59" t="s">
        <v>1829</v>
      </c>
      <c r="G933" s="59" t="s">
        <v>182</v>
      </c>
      <c r="H933" s="59" t="s">
        <v>402</v>
      </c>
      <c r="I933" s="59" t="s">
        <v>183</v>
      </c>
    </row>
    <row r="934" spans="1:10" hidden="1" x14ac:dyDescent="0.25">
      <c r="A934" s="59" t="s">
        <v>1806</v>
      </c>
      <c r="B934" s="60" t="s">
        <v>13</v>
      </c>
      <c r="C934" s="59" t="s">
        <v>352</v>
      </c>
      <c r="D934" s="59" t="s">
        <v>2075</v>
      </c>
      <c r="E934" s="59" t="s">
        <v>2084</v>
      </c>
      <c r="F934" s="59" t="s">
        <v>1807</v>
      </c>
      <c r="G934" s="59" t="s">
        <v>180</v>
      </c>
      <c r="H934" s="59" t="s">
        <v>384</v>
      </c>
      <c r="I934" s="59" t="s">
        <v>184</v>
      </c>
    </row>
    <row r="935" spans="1:10" hidden="1" x14ac:dyDescent="0.25">
      <c r="A935" s="59" t="s">
        <v>265</v>
      </c>
      <c r="B935" s="60" t="s">
        <v>17</v>
      </c>
      <c r="C935" s="59" t="s">
        <v>352</v>
      </c>
      <c r="D935" s="59" t="s">
        <v>2075</v>
      </c>
      <c r="E935" s="59" t="s">
        <v>888</v>
      </c>
      <c r="F935" s="59" t="s">
        <v>1761</v>
      </c>
      <c r="G935" s="59" t="s">
        <v>182</v>
      </c>
      <c r="H935" s="59" t="s">
        <v>384</v>
      </c>
      <c r="I935" s="59" t="s">
        <v>184</v>
      </c>
      <c r="J935" s="59" t="s">
        <v>341</v>
      </c>
    </row>
    <row r="936" spans="1:10" hidden="1" x14ac:dyDescent="0.25">
      <c r="A936" s="59" t="s">
        <v>1118</v>
      </c>
      <c r="B936" s="60" t="s">
        <v>13</v>
      </c>
      <c r="C936" s="59" t="s">
        <v>352</v>
      </c>
      <c r="D936" s="59" t="s">
        <v>2075</v>
      </c>
      <c r="E936" s="59" t="s">
        <v>890</v>
      </c>
      <c r="F936" s="59" t="s">
        <v>1830</v>
      </c>
      <c r="G936" s="59" t="s">
        <v>182</v>
      </c>
      <c r="H936" s="59" t="s">
        <v>448</v>
      </c>
      <c r="I936" s="59" t="s">
        <v>183</v>
      </c>
    </row>
    <row r="937" spans="1:10" hidden="1" x14ac:dyDescent="0.25">
      <c r="A937" s="59" t="s">
        <v>1143</v>
      </c>
      <c r="B937" s="60" t="s">
        <v>63</v>
      </c>
      <c r="C937" s="59" t="s">
        <v>352</v>
      </c>
      <c r="D937" s="59" t="s">
        <v>2075</v>
      </c>
      <c r="E937" s="59" t="s">
        <v>1629</v>
      </c>
      <c r="F937" s="59" t="s">
        <v>1974</v>
      </c>
      <c r="G937" s="59" t="s">
        <v>180</v>
      </c>
      <c r="H937" s="59" t="s">
        <v>433</v>
      </c>
      <c r="I937" s="59" t="s">
        <v>185</v>
      </c>
      <c r="J937" s="59" t="s">
        <v>341</v>
      </c>
    </row>
    <row r="938" spans="1:10" hidden="1" x14ac:dyDescent="0.25">
      <c r="A938" s="59" t="s">
        <v>285</v>
      </c>
      <c r="B938" s="60" t="s">
        <v>63</v>
      </c>
      <c r="C938" s="59" t="s">
        <v>352</v>
      </c>
      <c r="D938" s="59" t="s">
        <v>2075</v>
      </c>
      <c r="E938" s="59" t="s">
        <v>2085</v>
      </c>
      <c r="F938" s="59" t="s">
        <v>1975</v>
      </c>
      <c r="G938" s="59" t="s">
        <v>180</v>
      </c>
      <c r="H938" s="59" t="s">
        <v>540</v>
      </c>
      <c r="I938" s="59" t="s">
        <v>185</v>
      </c>
    </row>
    <row r="939" spans="1:10" hidden="1" x14ac:dyDescent="0.25">
      <c r="A939" s="59" t="s">
        <v>72</v>
      </c>
      <c r="B939" s="60" t="s">
        <v>12</v>
      </c>
      <c r="C939" s="59" t="s">
        <v>352</v>
      </c>
      <c r="D939" s="59" t="s">
        <v>2075</v>
      </c>
      <c r="E939" s="59" t="s">
        <v>2086</v>
      </c>
      <c r="F939" s="59" t="s">
        <v>1976</v>
      </c>
      <c r="G939" s="59" t="s">
        <v>180</v>
      </c>
      <c r="H939" s="59" t="s">
        <v>433</v>
      </c>
      <c r="I939" s="59" t="s">
        <v>185</v>
      </c>
    </row>
    <row r="940" spans="1:10" hidden="1" x14ac:dyDescent="0.25">
      <c r="A940" s="59" t="s">
        <v>1762</v>
      </c>
      <c r="B940" s="60" t="s">
        <v>63</v>
      </c>
      <c r="C940" s="59" t="s">
        <v>352</v>
      </c>
      <c r="D940" s="59" t="s">
        <v>2075</v>
      </c>
      <c r="E940" s="59" t="s">
        <v>2087</v>
      </c>
      <c r="F940" s="59" t="s">
        <v>1763</v>
      </c>
      <c r="G940" s="59" t="s">
        <v>182</v>
      </c>
      <c r="H940" s="59" t="s">
        <v>384</v>
      </c>
      <c r="I940" s="59" t="s">
        <v>184</v>
      </c>
    </row>
    <row r="941" spans="1:10" hidden="1" x14ac:dyDescent="0.25">
      <c r="A941" s="59" t="s">
        <v>2013</v>
      </c>
      <c r="B941" s="60" t="s">
        <v>17</v>
      </c>
      <c r="C941" s="59" t="s">
        <v>352</v>
      </c>
      <c r="D941" s="59" t="s">
        <v>2075</v>
      </c>
      <c r="E941" s="59" t="s">
        <v>589</v>
      </c>
      <c r="F941" s="59" t="s">
        <v>1956</v>
      </c>
      <c r="G941" s="59" t="s">
        <v>182</v>
      </c>
      <c r="H941" s="59" t="s">
        <v>382</v>
      </c>
      <c r="I941" s="59" t="s">
        <v>2031</v>
      </c>
      <c r="J941" s="59" t="s">
        <v>353</v>
      </c>
    </row>
    <row r="942" spans="1:10" hidden="1" x14ac:dyDescent="0.25">
      <c r="A942" s="59" t="s">
        <v>1011</v>
      </c>
      <c r="B942" s="60" t="s">
        <v>17</v>
      </c>
      <c r="C942" s="59" t="s">
        <v>352</v>
      </c>
      <c r="D942" s="59" t="s">
        <v>2075</v>
      </c>
      <c r="E942" s="59" t="s">
        <v>2088</v>
      </c>
      <c r="F942" s="59" t="s">
        <v>1956</v>
      </c>
      <c r="G942" s="59" t="s">
        <v>180</v>
      </c>
      <c r="H942" s="59" t="s">
        <v>357</v>
      </c>
      <c r="I942" s="59" t="s">
        <v>181</v>
      </c>
    </row>
    <row r="943" spans="1:10" hidden="1" x14ac:dyDescent="0.25">
      <c r="A943" s="59" t="s">
        <v>1044</v>
      </c>
      <c r="B943" s="60" t="s">
        <v>17</v>
      </c>
      <c r="C943" s="59" t="s">
        <v>352</v>
      </c>
      <c r="D943" s="59" t="s">
        <v>2075</v>
      </c>
      <c r="E943" s="59" t="s">
        <v>2089</v>
      </c>
      <c r="F943" s="59" t="s">
        <v>1977</v>
      </c>
      <c r="G943" s="59" t="s">
        <v>180</v>
      </c>
      <c r="H943" s="59" t="s">
        <v>540</v>
      </c>
      <c r="I943" s="59" t="s">
        <v>185</v>
      </c>
    </row>
    <row r="944" spans="1:10" hidden="1" x14ac:dyDescent="0.25">
      <c r="A944" s="59" t="s">
        <v>1764</v>
      </c>
      <c r="B944" s="60" t="s">
        <v>12</v>
      </c>
      <c r="C944" s="59" t="s">
        <v>352</v>
      </c>
      <c r="D944" s="59" t="s">
        <v>2075</v>
      </c>
      <c r="E944" s="59" t="s">
        <v>894</v>
      </c>
      <c r="F944" s="59" t="s">
        <v>1765</v>
      </c>
      <c r="G944" s="59" t="s">
        <v>182</v>
      </c>
      <c r="H944" s="59" t="s">
        <v>400</v>
      </c>
      <c r="I944" s="59" t="s">
        <v>184</v>
      </c>
    </row>
    <row r="945" spans="1:10" hidden="1" x14ac:dyDescent="0.25">
      <c r="A945" s="59" t="s">
        <v>272</v>
      </c>
      <c r="B945" s="60" t="s">
        <v>12</v>
      </c>
      <c r="C945" s="59" t="s">
        <v>352</v>
      </c>
      <c r="D945" s="59" t="s">
        <v>2075</v>
      </c>
      <c r="E945" s="59" t="s">
        <v>2090</v>
      </c>
      <c r="F945" s="59" t="s">
        <v>1879</v>
      </c>
      <c r="G945" s="59" t="s">
        <v>180</v>
      </c>
      <c r="H945" s="59" t="s">
        <v>412</v>
      </c>
      <c r="I945" s="59" t="s">
        <v>183</v>
      </c>
    </row>
    <row r="946" spans="1:10" hidden="1" x14ac:dyDescent="0.25">
      <c r="A946" s="59" t="s">
        <v>1721</v>
      </c>
      <c r="B946" s="60" t="s">
        <v>12</v>
      </c>
      <c r="C946" s="59" t="s">
        <v>352</v>
      </c>
      <c r="D946" s="59" t="s">
        <v>2075</v>
      </c>
      <c r="E946" s="59" t="s">
        <v>2091</v>
      </c>
      <c r="F946" s="59" t="s">
        <v>1722</v>
      </c>
      <c r="G946" s="59" t="s">
        <v>182</v>
      </c>
      <c r="H946" s="59" t="s">
        <v>345</v>
      </c>
      <c r="I946" s="59" t="s">
        <v>2031</v>
      </c>
      <c r="J946" s="59" t="s">
        <v>348</v>
      </c>
    </row>
    <row r="947" spans="1:10" hidden="1" x14ac:dyDescent="0.25">
      <c r="A947" s="59" t="s">
        <v>278</v>
      </c>
      <c r="B947" s="60" t="s">
        <v>63</v>
      </c>
      <c r="C947" s="59" t="s">
        <v>352</v>
      </c>
      <c r="D947" s="59" t="s">
        <v>2075</v>
      </c>
      <c r="E947" s="59" t="s">
        <v>2092</v>
      </c>
      <c r="F947" s="59" t="s">
        <v>1766</v>
      </c>
      <c r="G947" s="59" t="s">
        <v>182</v>
      </c>
      <c r="H947" s="59" t="s">
        <v>395</v>
      </c>
      <c r="I947" s="59" t="s">
        <v>184</v>
      </c>
    </row>
    <row r="948" spans="1:10" hidden="1" x14ac:dyDescent="0.25">
      <c r="A948" s="59" t="s">
        <v>1906</v>
      </c>
      <c r="B948" s="60" t="s">
        <v>12</v>
      </c>
      <c r="C948" s="59" t="s">
        <v>352</v>
      </c>
      <c r="D948" s="59" t="s">
        <v>2075</v>
      </c>
      <c r="E948" s="59" t="s">
        <v>1649</v>
      </c>
      <c r="F948" s="59" t="s">
        <v>1907</v>
      </c>
      <c r="G948" s="59" t="s">
        <v>182</v>
      </c>
      <c r="H948" s="59" t="s">
        <v>420</v>
      </c>
      <c r="I948" s="59" t="s">
        <v>181</v>
      </c>
    </row>
    <row r="949" spans="1:10" hidden="1" x14ac:dyDescent="0.25">
      <c r="A949" s="59" t="s">
        <v>1456</v>
      </c>
      <c r="B949" s="60" t="s">
        <v>12</v>
      </c>
      <c r="C949" s="59" t="s">
        <v>352</v>
      </c>
      <c r="D949" s="59" t="s">
        <v>2075</v>
      </c>
      <c r="E949" s="59" t="s">
        <v>2093</v>
      </c>
      <c r="F949" s="59" t="s">
        <v>1978</v>
      </c>
      <c r="G949" s="59" t="s">
        <v>180</v>
      </c>
      <c r="H949" s="59" t="s">
        <v>474</v>
      </c>
      <c r="I949" s="59" t="s">
        <v>185</v>
      </c>
    </row>
    <row r="950" spans="1:10" hidden="1" x14ac:dyDescent="0.25">
      <c r="A950" s="59" t="s">
        <v>271</v>
      </c>
      <c r="B950" s="60" t="s">
        <v>63</v>
      </c>
      <c r="C950" s="59" t="s">
        <v>352</v>
      </c>
      <c r="D950" s="59" t="s">
        <v>2075</v>
      </c>
      <c r="E950" s="59" t="s">
        <v>1653</v>
      </c>
      <c r="F950" s="59" t="s">
        <v>1831</v>
      </c>
      <c r="G950" s="59" t="s">
        <v>182</v>
      </c>
      <c r="H950" s="59" t="s">
        <v>388</v>
      </c>
      <c r="I950" s="59" t="s">
        <v>183</v>
      </c>
    </row>
    <row r="951" spans="1:10" hidden="1" x14ac:dyDescent="0.25">
      <c r="A951" s="59" t="s">
        <v>242</v>
      </c>
      <c r="B951" s="60" t="s">
        <v>63</v>
      </c>
      <c r="C951" s="59" t="s">
        <v>352</v>
      </c>
      <c r="D951" s="59" t="s">
        <v>2075</v>
      </c>
      <c r="E951" s="59" t="s">
        <v>2094</v>
      </c>
      <c r="F951" s="59" t="s">
        <v>1767</v>
      </c>
      <c r="G951" s="59" t="s">
        <v>182</v>
      </c>
      <c r="H951" s="59" t="s">
        <v>392</v>
      </c>
      <c r="I951" s="59" t="s">
        <v>184</v>
      </c>
    </row>
    <row r="952" spans="1:10" hidden="1" x14ac:dyDescent="0.25">
      <c r="A952" s="59" t="s">
        <v>1276</v>
      </c>
      <c r="B952" s="60" t="s">
        <v>12</v>
      </c>
      <c r="C952" s="59" t="s">
        <v>352</v>
      </c>
      <c r="D952" s="59" t="s">
        <v>2075</v>
      </c>
      <c r="E952" s="59" t="s">
        <v>2095</v>
      </c>
      <c r="F952" s="59" t="s">
        <v>1768</v>
      </c>
      <c r="G952" s="59" t="s">
        <v>182</v>
      </c>
      <c r="H952" s="59" t="s">
        <v>394</v>
      </c>
      <c r="I952" s="59" t="s">
        <v>184</v>
      </c>
    </row>
    <row r="953" spans="1:10" hidden="1" x14ac:dyDescent="0.25">
      <c r="A953" s="59" t="s">
        <v>1808</v>
      </c>
      <c r="B953" s="60" t="s">
        <v>12</v>
      </c>
      <c r="C953" s="59" t="s">
        <v>352</v>
      </c>
      <c r="D953" s="59" t="s">
        <v>2075</v>
      </c>
      <c r="E953" s="59" t="s">
        <v>2096</v>
      </c>
      <c r="F953" s="59" t="s">
        <v>1809</v>
      </c>
      <c r="G953" s="59" t="s">
        <v>180</v>
      </c>
      <c r="H953" s="59" t="s">
        <v>419</v>
      </c>
      <c r="I953" s="59" t="s">
        <v>184</v>
      </c>
    </row>
    <row r="954" spans="1:10" hidden="1" x14ac:dyDescent="0.25">
      <c r="A954" s="59" t="s">
        <v>273</v>
      </c>
      <c r="B954" s="60" t="s">
        <v>17</v>
      </c>
      <c r="C954" s="59" t="s">
        <v>352</v>
      </c>
      <c r="D954" s="59" t="s">
        <v>2075</v>
      </c>
      <c r="E954" s="59" t="s">
        <v>2097</v>
      </c>
      <c r="F954" s="59" t="s">
        <v>1810</v>
      </c>
      <c r="G954" s="59" t="s">
        <v>180</v>
      </c>
      <c r="H954" s="59" t="s">
        <v>400</v>
      </c>
      <c r="I954" s="59" t="s">
        <v>184</v>
      </c>
    </row>
    <row r="955" spans="1:10" hidden="1" x14ac:dyDescent="0.25">
      <c r="A955" s="59" t="s">
        <v>1769</v>
      </c>
      <c r="B955" s="60" t="s">
        <v>63</v>
      </c>
      <c r="C955" s="59" t="s">
        <v>352</v>
      </c>
      <c r="D955" s="59" t="s">
        <v>2075</v>
      </c>
      <c r="E955" s="59" t="s">
        <v>904</v>
      </c>
      <c r="F955" s="59" t="s">
        <v>1770</v>
      </c>
      <c r="G955" s="59" t="s">
        <v>182</v>
      </c>
      <c r="H955" s="59" t="s">
        <v>392</v>
      </c>
      <c r="I955" s="59" t="s">
        <v>184</v>
      </c>
    </row>
    <row r="956" spans="1:10" hidden="1" x14ac:dyDescent="0.25">
      <c r="A956" s="59" t="s">
        <v>1723</v>
      </c>
      <c r="B956" s="60" t="s">
        <v>63</v>
      </c>
      <c r="C956" s="59" t="s">
        <v>352</v>
      </c>
      <c r="D956" s="59" t="s">
        <v>2075</v>
      </c>
      <c r="E956" s="59" t="s">
        <v>2098</v>
      </c>
      <c r="F956" s="59" t="s">
        <v>1724</v>
      </c>
      <c r="G956" s="59" t="s">
        <v>182</v>
      </c>
      <c r="H956" s="59" t="s">
        <v>364</v>
      </c>
      <c r="I956" s="59" t="s">
        <v>2031</v>
      </c>
    </row>
    <row r="957" spans="1:10" hidden="1" x14ac:dyDescent="0.25">
      <c r="A957" s="59" t="s">
        <v>143</v>
      </c>
      <c r="B957" s="60" t="s">
        <v>65</v>
      </c>
      <c r="C957" s="59" t="s">
        <v>352</v>
      </c>
      <c r="D957" s="59" t="s">
        <v>2075</v>
      </c>
      <c r="E957" s="59" t="s">
        <v>1661</v>
      </c>
      <c r="F957" s="59" t="s">
        <v>1957</v>
      </c>
      <c r="G957" s="59" t="s">
        <v>180</v>
      </c>
      <c r="H957" s="59" t="s">
        <v>414</v>
      </c>
      <c r="I957" s="59" t="s">
        <v>181</v>
      </c>
    </row>
    <row r="958" spans="1:10" hidden="1" x14ac:dyDescent="0.25">
      <c r="A958" s="59" t="s">
        <v>1880</v>
      </c>
      <c r="B958" s="60" t="s">
        <v>17</v>
      </c>
      <c r="C958" s="59" t="s">
        <v>352</v>
      </c>
      <c r="D958" s="59" t="s">
        <v>2075</v>
      </c>
      <c r="E958" s="59" t="s">
        <v>2099</v>
      </c>
      <c r="F958" s="59" t="s">
        <v>1881</v>
      </c>
      <c r="G958" s="59" t="s">
        <v>180</v>
      </c>
      <c r="H958" s="59" t="s">
        <v>388</v>
      </c>
      <c r="I958" s="59" t="s">
        <v>183</v>
      </c>
    </row>
    <row r="959" spans="1:10" hidden="1" x14ac:dyDescent="0.25">
      <c r="A959" s="59" t="s">
        <v>1908</v>
      </c>
      <c r="B959" s="60" t="s">
        <v>17</v>
      </c>
      <c r="C959" s="59" t="s">
        <v>352</v>
      </c>
      <c r="D959" s="59" t="s">
        <v>2075</v>
      </c>
      <c r="E959" s="59" t="s">
        <v>1671</v>
      </c>
      <c r="F959" s="59" t="s">
        <v>1909</v>
      </c>
      <c r="G959" s="59" t="s">
        <v>182</v>
      </c>
      <c r="H959" s="59" t="s">
        <v>420</v>
      </c>
      <c r="I959" s="59" t="s">
        <v>181</v>
      </c>
      <c r="J959" s="59" t="s">
        <v>343</v>
      </c>
    </row>
    <row r="960" spans="1:10" hidden="1" x14ac:dyDescent="0.25">
      <c r="A960" s="59" t="s">
        <v>1832</v>
      </c>
      <c r="B960" s="60" t="s">
        <v>12</v>
      </c>
      <c r="C960" s="59" t="s">
        <v>352</v>
      </c>
      <c r="D960" s="59" t="s">
        <v>2075</v>
      </c>
      <c r="E960" s="59" t="s">
        <v>2100</v>
      </c>
      <c r="F960" s="59" t="s">
        <v>1833</v>
      </c>
      <c r="G960" s="59" t="s">
        <v>182</v>
      </c>
      <c r="H960" s="59" t="s">
        <v>410</v>
      </c>
      <c r="I960" s="59" t="s">
        <v>183</v>
      </c>
    </row>
    <row r="961" spans="1:11" hidden="1" x14ac:dyDescent="0.25">
      <c r="A961" s="59" t="s">
        <v>282</v>
      </c>
      <c r="B961" s="60" t="s">
        <v>17</v>
      </c>
      <c r="C961" s="59" t="s">
        <v>352</v>
      </c>
      <c r="D961" s="59" t="s">
        <v>2075</v>
      </c>
      <c r="E961" s="59" t="s">
        <v>2101</v>
      </c>
      <c r="F961" s="59" t="s">
        <v>1834</v>
      </c>
      <c r="G961" s="59" t="s">
        <v>182</v>
      </c>
      <c r="H961" s="59" t="s">
        <v>412</v>
      </c>
      <c r="I961" s="59" t="s">
        <v>183</v>
      </c>
    </row>
    <row r="962" spans="1:11" hidden="1" x14ac:dyDescent="0.25">
      <c r="A962" s="59" t="s">
        <v>1100</v>
      </c>
      <c r="B962" s="60" t="s">
        <v>17</v>
      </c>
      <c r="C962" s="59" t="s">
        <v>352</v>
      </c>
      <c r="D962" s="59" t="s">
        <v>2075</v>
      </c>
      <c r="E962" s="59" t="s">
        <v>911</v>
      </c>
      <c r="F962" s="59" t="s">
        <v>1835</v>
      </c>
      <c r="G962" s="59" t="s">
        <v>182</v>
      </c>
      <c r="H962" s="59" t="s">
        <v>412</v>
      </c>
      <c r="I962" s="59" t="s">
        <v>183</v>
      </c>
    </row>
    <row r="963" spans="1:11" hidden="1" x14ac:dyDescent="0.25">
      <c r="A963" s="59" t="s">
        <v>293</v>
      </c>
      <c r="B963" s="60" t="s">
        <v>63</v>
      </c>
      <c r="C963" s="59" t="s">
        <v>352</v>
      </c>
      <c r="D963" s="59" t="s">
        <v>2075</v>
      </c>
      <c r="E963" s="59" t="s">
        <v>2102</v>
      </c>
      <c r="F963" s="59" t="s">
        <v>1983</v>
      </c>
      <c r="G963" s="59" t="s">
        <v>180</v>
      </c>
      <c r="H963" s="59" t="s">
        <v>630</v>
      </c>
      <c r="I963" s="59" t="s">
        <v>187</v>
      </c>
      <c r="J963" s="59" t="s">
        <v>352</v>
      </c>
    </row>
    <row r="964" spans="1:11" hidden="1" x14ac:dyDescent="0.25">
      <c r="A964" s="59" t="s">
        <v>1910</v>
      </c>
      <c r="B964" s="60" t="s">
        <v>17</v>
      </c>
      <c r="C964" s="59" t="s">
        <v>352</v>
      </c>
      <c r="D964" s="59" t="s">
        <v>2075</v>
      </c>
      <c r="E964" s="59" t="s">
        <v>2103</v>
      </c>
      <c r="F964" s="59" t="s">
        <v>1911</v>
      </c>
      <c r="G964" s="59" t="s">
        <v>182</v>
      </c>
      <c r="H964" s="59" t="s">
        <v>386</v>
      </c>
      <c r="I964" s="59" t="s">
        <v>181</v>
      </c>
      <c r="J964" s="59" t="s">
        <v>341</v>
      </c>
    </row>
    <row r="965" spans="1:11" hidden="1" x14ac:dyDescent="0.25">
      <c r="A965" s="59" t="s">
        <v>268</v>
      </c>
      <c r="B965" s="60" t="s">
        <v>17</v>
      </c>
      <c r="C965" s="59" t="s">
        <v>352</v>
      </c>
      <c r="D965" s="59" t="s">
        <v>2075</v>
      </c>
      <c r="E965" s="59" t="s">
        <v>2104</v>
      </c>
      <c r="F965" s="59" t="s">
        <v>1836</v>
      </c>
      <c r="G965" s="59" t="s">
        <v>182</v>
      </c>
      <c r="H965" s="59" t="s">
        <v>448</v>
      </c>
      <c r="I965" s="59" t="s">
        <v>183</v>
      </c>
    </row>
    <row r="966" spans="1:11" hidden="1" x14ac:dyDescent="0.25">
      <c r="A966" s="59" t="s">
        <v>101</v>
      </c>
      <c r="B966" s="60" t="s">
        <v>17</v>
      </c>
      <c r="C966" s="59" t="s">
        <v>352</v>
      </c>
      <c r="D966" s="59" t="s">
        <v>2075</v>
      </c>
      <c r="E966" s="59" t="s">
        <v>605</v>
      </c>
      <c r="F966" s="59" t="s">
        <v>1960</v>
      </c>
      <c r="G966" s="59" t="s">
        <v>182</v>
      </c>
      <c r="H966" s="59" t="s">
        <v>659</v>
      </c>
      <c r="I966" s="59" t="s">
        <v>185</v>
      </c>
      <c r="J966" s="59" t="s">
        <v>353</v>
      </c>
      <c r="K966" s="59" t="s">
        <v>341</v>
      </c>
    </row>
    <row r="967" spans="1:11" hidden="1" x14ac:dyDescent="0.25">
      <c r="A967" s="59" t="s">
        <v>1811</v>
      </c>
      <c r="B967" s="60" t="s">
        <v>190</v>
      </c>
      <c r="C967" s="59" t="s">
        <v>352</v>
      </c>
      <c r="D967" s="59" t="s">
        <v>2075</v>
      </c>
      <c r="E967" s="59" t="s">
        <v>2105</v>
      </c>
      <c r="F967" s="59" t="s">
        <v>1772</v>
      </c>
      <c r="G967" s="59" t="s">
        <v>180</v>
      </c>
      <c r="H967" s="59" t="s">
        <v>394</v>
      </c>
      <c r="I967" s="59" t="s">
        <v>184</v>
      </c>
    </row>
    <row r="968" spans="1:11" hidden="1" x14ac:dyDescent="0.25">
      <c r="A968" s="59" t="s">
        <v>1771</v>
      </c>
      <c r="B968" s="60" t="s">
        <v>190</v>
      </c>
      <c r="C968" s="59" t="s">
        <v>352</v>
      </c>
      <c r="D968" s="59" t="s">
        <v>2075</v>
      </c>
      <c r="E968" s="59" t="s">
        <v>2106</v>
      </c>
      <c r="F968" s="59" t="s">
        <v>1772</v>
      </c>
      <c r="G968" s="59" t="s">
        <v>182</v>
      </c>
      <c r="H968" s="59" t="s">
        <v>384</v>
      </c>
      <c r="I968" s="59" t="s">
        <v>184</v>
      </c>
    </row>
    <row r="969" spans="1:11" hidden="1" x14ac:dyDescent="0.25">
      <c r="A969" s="59" t="s">
        <v>253</v>
      </c>
      <c r="B969" s="60" t="s">
        <v>17</v>
      </c>
      <c r="C969" s="59" t="s">
        <v>352</v>
      </c>
      <c r="D969" s="59" t="s">
        <v>2075</v>
      </c>
      <c r="E969" s="59" t="s">
        <v>2107</v>
      </c>
      <c r="F969" s="59" t="s">
        <v>2108</v>
      </c>
      <c r="G969" s="59" t="s">
        <v>182</v>
      </c>
      <c r="H969" s="59" t="s">
        <v>409</v>
      </c>
      <c r="I969" s="59" t="s">
        <v>184</v>
      </c>
    </row>
    <row r="970" spans="1:11" hidden="1" x14ac:dyDescent="0.25">
      <c r="A970" s="59" t="s">
        <v>1837</v>
      </c>
      <c r="B970" s="60" t="s">
        <v>189</v>
      </c>
      <c r="C970" s="59" t="s">
        <v>352</v>
      </c>
      <c r="D970" s="59" t="s">
        <v>2075</v>
      </c>
      <c r="E970" s="59" t="s">
        <v>2109</v>
      </c>
      <c r="F970" s="59" t="s">
        <v>1838</v>
      </c>
      <c r="G970" s="59" t="s">
        <v>182</v>
      </c>
      <c r="H970" s="59" t="s">
        <v>607</v>
      </c>
      <c r="I970" s="59" t="s">
        <v>183</v>
      </c>
    </row>
    <row r="971" spans="1:11" hidden="1" x14ac:dyDescent="0.25">
      <c r="A971" s="59" t="s">
        <v>1725</v>
      </c>
      <c r="B971" s="60" t="s">
        <v>13</v>
      </c>
      <c r="C971" s="59" t="s">
        <v>352</v>
      </c>
      <c r="D971" s="59" t="s">
        <v>2075</v>
      </c>
      <c r="E971" s="59" t="s">
        <v>614</v>
      </c>
      <c r="F971" s="59" t="s">
        <v>1726</v>
      </c>
      <c r="G971" s="59" t="s">
        <v>182</v>
      </c>
      <c r="H971" s="59" t="s">
        <v>366</v>
      </c>
      <c r="I971" s="59" t="s">
        <v>2031</v>
      </c>
      <c r="J971" s="59" t="s">
        <v>343</v>
      </c>
    </row>
    <row r="972" spans="1:11" hidden="1" x14ac:dyDescent="0.25">
      <c r="A972" s="59" t="s">
        <v>1151</v>
      </c>
      <c r="B972" s="60" t="s">
        <v>63</v>
      </c>
      <c r="C972" s="59" t="s">
        <v>352</v>
      </c>
      <c r="D972" s="59" t="s">
        <v>2075</v>
      </c>
      <c r="E972" s="59" t="s">
        <v>2110</v>
      </c>
      <c r="F972" s="59" t="s">
        <v>1912</v>
      </c>
      <c r="G972" s="59" t="s">
        <v>182</v>
      </c>
      <c r="H972" s="59" t="s">
        <v>414</v>
      </c>
      <c r="I972" s="59" t="s">
        <v>181</v>
      </c>
    </row>
    <row r="973" spans="1:11" hidden="1" x14ac:dyDescent="0.25">
      <c r="A973" s="59" t="s">
        <v>280</v>
      </c>
      <c r="B973" s="60" t="s">
        <v>17</v>
      </c>
      <c r="C973" s="59" t="s">
        <v>352</v>
      </c>
      <c r="D973" s="59" t="s">
        <v>2075</v>
      </c>
      <c r="E973" s="59" t="s">
        <v>618</v>
      </c>
      <c r="F973" s="59" t="s">
        <v>1773</v>
      </c>
      <c r="G973" s="59" t="s">
        <v>182</v>
      </c>
      <c r="H973" s="59" t="s">
        <v>395</v>
      </c>
      <c r="I973" s="59" t="s">
        <v>184</v>
      </c>
    </row>
    <row r="974" spans="1:11" hidden="1" x14ac:dyDescent="0.25">
      <c r="A974" s="59" t="s">
        <v>1727</v>
      </c>
      <c r="B974" s="60" t="s">
        <v>190</v>
      </c>
      <c r="C974" s="59" t="s">
        <v>352</v>
      </c>
      <c r="D974" s="59" t="s">
        <v>2075</v>
      </c>
      <c r="E974" s="59" t="s">
        <v>620</v>
      </c>
      <c r="F974" s="59" t="s">
        <v>1728</v>
      </c>
      <c r="G974" s="59" t="s">
        <v>182</v>
      </c>
      <c r="H974" s="59" t="s">
        <v>350</v>
      </c>
      <c r="I974" s="59" t="s">
        <v>2031</v>
      </c>
      <c r="J974" s="59" t="s">
        <v>341</v>
      </c>
    </row>
    <row r="975" spans="1:11" hidden="1" x14ac:dyDescent="0.25">
      <c r="A975" s="59" t="s">
        <v>91</v>
      </c>
      <c r="B975" s="60" t="s">
        <v>12</v>
      </c>
      <c r="C975" s="59" t="s">
        <v>352</v>
      </c>
      <c r="D975" s="59" t="s">
        <v>2075</v>
      </c>
      <c r="E975" s="59" t="s">
        <v>1695</v>
      </c>
      <c r="F975" s="59" t="s">
        <v>1729</v>
      </c>
      <c r="G975" s="59" t="s">
        <v>182</v>
      </c>
      <c r="H975" s="59" t="s">
        <v>382</v>
      </c>
      <c r="I975" s="59" t="s">
        <v>2031</v>
      </c>
    </row>
    <row r="976" spans="1:11" hidden="1" x14ac:dyDescent="0.25">
      <c r="A976" s="59" t="s">
        <v>86</v>
      </c>
      <c r="B976" s="60" t="s">
        <v>12</v>
      </c>
      <c r="C976" s="59" t="s">
        <v>352</v>
      </c>
      <c r="D976" s="59" t="s">
        <v>2075</v>
      </c>
      <c r="E976" s="59" t="s">
        <v>2111</v>
      </c>
      <c r="F976" s="59" t="s">
        <v>1913</v>
      </c>
      <c r="G976" s="59" t="s">
        <v>182</v>
      </c>
      <c r="H976" s="59" t="s">
        <v>424</v>
      </c>
      <c r="I976" s="59" t="s">
        <v>181</v>
      </c>
    </row>
    <row r="977" spans="1:10" hidden="1" x14ac:dyDescent="0.25">
      <c r="A977" s="59" t="s">
        <v>1294</v>
      </c>
      <c r="B977" s="60" t="s">
        <v>17</v>
      </c>
      <c r="C977" s="59" t="s">
        <v>352</v>
      </c>
      <c r="D977" s="59" t="s">
        <v>2075</v>
      </c>
      <c r="E977" s="59" t="s">
        <v>624</v>
      </c>
      <c r="F977" s="59" t="s">
        <v>1882</v>
      </c>
      <c r="G977" s="59" t="s">
        <v>180</v>
      </c>
      <c r="H977" s="59" t="s">
        <v>607</v>
      </c>
      <c r="I977" s="59" t="s">
        <v>183</v>
      </c>
    </row>
    <row r="978" spans="1:10" hidden="1" x14ac:dyDescent="0.25">
      <c r="A978" s="59" t="s">
        <v>283</v>
      </c>
      <c r="B978" s="60" t="s">
        <v>63</v>
      </c>
      <c r="C978" s="59" t="s">
        <v>352</v>
      </c>
      <c r="D978" s="59" t="s">
        <v>2075</v>
      </c>
      <c r="E978" s="59" t="s">
        <v>2112</v>
      </c>
      <c r="F978" s="59" t="s">
        <v>1984</v>
      </c>
      <c r="G978" s="59" t="s">
        <v>180</v>
      </c>
      <c r="H978" s="59" t="s">
        <v>444</v>
      </c>
      <c r="I978" s="59" t="s">
        <v>187</v>
      </c>
      <c r="J978" s="59" t="s">
        <v>342</v>
      </c>
    </row>
    <row r="979" spans="1:10" hidden="1" x14ac:dyDescent="0.25">
      <c r="A979" s="59" t="s">
        <v>1307</v>
      </c>
      <c r="B979" s="60" t="s">
        <v>17</v>
      </c>
      <c r="C979" s="59" t="s">
        <v>352</v>
      </c>
      <c r="D979" s="59" t="s">
        <v>2075</v>
      </c>
      <c r="E979" s="59" t="s">
        <v>628</v>
      </c>
      <c r="F979" s="59" t="s">
        <v>1914</v>
      </c>
      <c r="G979" s="59" t="s">
        <v>182</v>
      </c>
      <c r="H979" s="59" t="s">
        <v>416</v>
      </c>
      <c r="I979" s="59" t="s">
        <v>181</v>
      </c>
    </row>
    <row r="980" spans="1:10" hidden="1" x14ac:dyDescent="0.25">
      <c r="A980" s="59" t="s">
        <v>1008</v>
      </c>
      <c r="B980" s="60" t="s">
        <v>13</v>
      </c>
      <c r="C980" s="59" t="s">
        <v>352</v>
      </c>
      <c r="D980" s="59" t="s">
        <v>2075</v>
      </c>
      <c r="E980" s="59" t="s">
        <v>2113</v>
      </c>
      <c r="F980" s="59" t="s">
        <v>1915</v>
      </c>
      <c r="G980" s="59" t="s">
        <v>182</v>
      </c>
      <c r="H980" s="59" t="s">
        <v>414</v>
      </c>
      <c r="I980" s="59" t="s">
        <v>181</v>
      </c>
    </row>
    <row r="981" spans="1:10" hidden="1" x14ac:dyDescent="0.25">
      <c r="A981" s="59" t="s">
        <v>1283</v>
      </c>
      <c r="B981" s="60" t="s">
        <v>17</v>
      </c>
      <c r="C981" s="59" t="s">
        <v>352</v>
      </c>
      <c r="D981" s="59" t="s">
        <v>2075</v>
      </c>
      <c r="E981" s="59" t="s">
        <v>2114</v>
      </c>
      <c r="F981" s="59" t="s">
        <v>1839</v>
      </c>
      <c r="G981" s="59" t="s">
        <v>182</v>
      </c>
      <c r="H981" s="59" t="s">
        <v>404</v>
      </c>
      <c r="I981" s="59" t="s">
        <v>183</v>
      </c>
    </row>
    <row r="982" spans="1:10" hidden="1" x14ac:dyDescent="0.25">
      <c r="A982" s="59" t="s">
        <v>1024</v>
      </c>
      <c r="B982" s="60" t="s">
        <v>12</v>
      </c>
      <c r="C982" s="59" t="s">
        <v>352</v>
      </c>
      <c r="D982" s="59" t="s">
        <v>2075</v>
      </c>
      <c r="E982" s="59" t="s">
        <v>2115</v>
      </c>
      <c r="F982" s="59" t="s">
        <v>1741</v>
      </c>
      <c r="G982" s="59" t="s">
        <v>180</v>
      </c>
      <c r="H982" s="59" t="s">
        <v>370</v>
      </c>
      <c r="I982" s="59" t="s">
        <v>2031</v>
      </c>
      <c r="J982" s="59" t="s">
        <v>353</v>
      </c>
    </row>
    <row r="983" spans="1:10" hidden="1" x14ac:dyDescent="0.25">
      <c r="A983" s="59" t="s">
        <v>1774</v>
      </c>
      <c r="B983" s="60" t="s">
        <v>189</v>
      </c>
      <c r="C983" s="59" t="s">
        <v>352</v>
      </c>
      <c r="D983" s="59" t="s">
        <v>2075</v>
      </c>
      <c r="E983" s="59" t="s">
        <v>1706</v>
      </c>
      <c r="F983" s="59" t="s">
        <v>1775</v>
      </c>
      <c r="G983" s="59" t="s">
        <v>182</v>
      </c>
      <c r="H983" s="59" t="s">
        <v>400</v>
      </c>
      <c r="I983" s="59" t="s">
        <v>184</v>
      </c>
    </row>
    <row r="984" spans="1:10" hidden="1" x14ac:dyDescent="0.25">
      <c r="A984" s="59" t="s">
        <v>2116</v>
      </c>
      <c r="B984" s="60" t="s">
        <v>10</v>
      </c>
      <c r="C984" s="59" t="s">
        <v>352</v>
      </c>
      <c r="D984" s="59" t="s">
        <v>2075</v>
      </c>
      <c r="E984" s="59" t="s">
        <v>2117</v>
      </c>
      <c r="F984" s="59" t="s">
        <v>2118</v>
      </c>
      <c r="G984" s="59" t="s">
        <v>180</v>
      </c>
      <c r="H984" s="59" t="s">
        <v>527</v>
      </c>
      <c r="I984" s="59" t="s">
        <v>181</v>
      </c>
    </row>
    <row r="985" spans="1:10" hidden="1" x14ac:dyDescent="0.25">
      <c r="A985" s="59" t="s">
        <v>267</v>
      </c>
      <c r="B985" s="60" t="s">
        <v>17</v>
      </c>
      <c r="C985" s="59" t="s">
        <v>352</v>
      </c>
      <c r="D985" s="59" t="s">
        <v>2075</v>
      </c>
      <c r="E985" s="59" t="s">
        <v>2119</v>
      </c>
      <c r="F985" s="59" t="s">
        <v>1840</v>
      </c>
      <c r="G985" s="59" t="s">
        <v>182</v>
      </c>
      <c r="H985" s="59" t="s">
        <v>412</v>
      </c>
      <c r="I985" s="59" t="s">
        <v>183</v>
      </c>
    </row>
    <row r="986" spans="1:10" hidden="1" x14ac:dyDescent="0.25">
      <c r="A986" s="59" t="s">
        <v>1742</v>
      </c>
      <c r="B986" s="60" t="s">
        <v>190</v>
      </c>
      <c r="C986" s="59" t="s">
        <v>352</v>
      </c>
      <c r="D986" s="59" t="s">
        <v>2075</v>
      </c>
      <c r="E986" s="59" t="s">
        <v>2120</v>
      </c>
      <c r="F986" s="59" t="s">
        <v>1743</v>
      </c>
      <c r="G986" s="59" t="s">
        <v>180</v>
      </c>
      <c r="H986" s="59" t="s">
        <v>370</v>
      </c>
      <c r="I986" s="59" t="s">
        <v>2031</v>
      </c>
      <c r="J986" s="59" t="s">
        <v>348</v>
      </c>
    </row>
    <row r="987" spans="1:10" hidden="1" x14ac:dyDescent="0.25">
      <c r="A987" s="59" t="s">
        <v>308</v>
      </c>
      <c r="B987" s="60" t="s">
        <v>12</v>
      </c>
      <c r="C987" s="59" t="s">
        <v>353</v>
      </c>
      <c r="D987" s="59" t="s">
        <v>1154</v>
      </c>
      <c r="E987" s="59" t="s">
        <v>1061</v>
      </c>
      <c r="F987" s="59" t="s">
        <v>1369</v>
      </c>
      <c r="G987" s="59" t="s">
        <v>182</v>
      </c>
      <c r="H987" s="59" t="s">
        <v>379</v>
      </c>
      <c r="I987" s="59" t="s">
        <v>184</v>
      </c>
    </row>
    <row r="988" spans="1:10" hidden="1" x14ac:dyDescent="0.25">
      <c r="A988" s="59" t="s">
        <v>1841</v>
      </c>
      <c r="B988" s="60" t="s">
        <v>12</v>
      </c>
      <c r="C988" s="59" t="s">
        <v>352</v>
      </c>
      <c r="D988" s="59" t="s">
        <v>2075</v>
      </c>
      <c r="E988" s="59" t="s">
        <v>2121</v>
      </c>
      <c r="F988" s="59" t="s">
        <v>1842</v>
      </c>
      <c r="G988" s="59" t="s">
        <v>182</v>
      </c>
      <c r="H988" s="59" t="s">
        <v>373</v>
      </c>
      <c r="I988" s="59" t="s">
        <v>183</v>
      </c>
    </row>
    <row r="989" spans="1:10" hidden="1" x14ac:dyDescent="0.25">
      <c r="A989" s="59" t="s">
        <v>1843</v>
      </c>
      <c r="B989" s="60" t="s">
        <v>17</v>
      </c>
      <c r="C989" s="59" t="s">
        <v>352</v>
      </c>
      <c r="D989" s="59" t="s">
        <v>2075</v>
      </c>
      <c r="E989" s="59" t="s">
        <v>2122</v>
      </c>
      <c r="F989" s="59" t="s">
        <v>1844</v>
      </c>
      <c r="G989" s="59" t="s">
        <v>182</v>
      </c>
      <c r="H989" s="59" t="s">
        <v>397</v>
      </c>
      <c r="I989" s="59" t="s">
        <v>183</v>
      </c>
    </row>
    <row r="990" spans="1:10" hidden="1" x14ac:dyDescent="0.25">
      <c r="A990" s="59" t="s">
        <v>1883</v>
      </c>
      <c r="B990" s="60" t="s">
        <v>12</v>
      </c>
      <c r="C990" s="59" t="s">
        <v>352</v>
      </c>
      <c r="D990" s="59" t="s">
        <v>2075</v>
      </c>
      <c r="E990" s="59" t="s">
        <v>2123</v>
      </c>
      <c r="F990" s="59" t="s">
        <v>1884</v>
      </c>
      <c r="G990" s="59" t="s">
        <v>180</v>
      </c>
      <c r="H990" s="59" t="s">
        <v>373</v>
      </c>
      <c r="I990" s="59" t="s">
        <v>183</v>
      </c>
    </row>
    <row r="991" spans="1:10" hidden="1" x14ac:dyDescent="0.25">
      <c r="A991" s="59" t="s">
        <v>286</v>
      </c>
      <c r="B991" s="60" t="s">
        <v>13</v>
      </c>
      <c r="C991" s="59" t="s">
        <v>352</v>
      </c>
      <c r="D991" s="59" t="s">
        <v>2075</v>
      </c>
      <c r="E991" s="59" t="s">
        <v>2124</v>
      </c>
      <c r="F991" s="59" t="s">
        <v>1916</v>
      </c>
      <c r="G991" s="59" t="s">
        <v>182</v>
      </c>
      <c r="H991" s="59" t="s">
        <v>422</v>
      </c>
      <c r="I991" s="59" t="s">
        <v>181</v>
      </c>
    </row>
    <row r="992" spans="1:10" hidden="1" x14ac:dyDescent="0.25">
      <c r="A992" s="59" t="s">
        <v>1643</v>
      </c>
      <c r="B992" s="60" t="s">
        <v>63</v>
      </c>
      <c r="C992" s="59" t="s">
        <v>352</v>
      </c>
      <c r="D992" s="59" t="s">
        <v>2075</v>
      </c>
      <c r="E992" s="59" t="s">
        <v>2125</v>
      </c>
      <c r="F992" s="59" t="s">
        <v>1845</v>
      </c>
      <c r="G992" s="59" t="s">
        <v>182</v>
      </c>
      <c r="H992" s="59" t="s">
        <v>373</v>
      </c>
      <c r="I992" s="59" t="s">
        <v>183</v>
      </c>
    </row>
    <row r="993" spans="1:9" hidden="1" x14ac:dyDescent="0.25">
      <c r="A993" s="59" t="s">
        <v>1288</v>
      </c>
      <c r="B993" s="60" t="s">
        <v>17</v>
      </c>
      <c r="C993" s="59" t="s">
        <v>352</v>
      </c>
      <c r="D993" s="59" t="s">
        <v>2075</v>
      </c>
      <c r="E993" s="59" t="s">
        <v>2126</v>
      </c>
      <c r="F993" s="59" t="s">
        <v>1812</v>
      </c>
      <c r="G993" s="59" t="s">
        <v>180</v>
      </c>
      <c r="H993" s="59" t="s">
        <v>394</v>
      </c>
      <c r="I993" s="59" t="s">
        <v>184</v>
      </c>
    </row>
    <row r="994" spans="1:9" hidden="1" x14ac:dyDescent="0.25">
      <c r="A994" s="59" t="s">
        <v>300</v>
      </c>
      <c r="B994" s="60" t="s">
        <v>17</v>
      </c>
      <c r="C994" s="59" t="s">
        <v>352</v>
      </c>
      <c r="D994" s="59" t="s">
        <v>2075</v>
      </c>
      <c r="E994" s="59" t="s">
        <v>2127</v>
      </c>
      <c r="F994" s="59" t="s">
        <v>1846</v>
      </c>
      <c r="G994" s="59" t="s">
        <v>182</v>
      </c>
      <c r="H994" s="59" t="s">
        <v>607</v>
      </c>
      <c r="I994" s="59" t="s">
        <v>183</v>
      </c>
    </row>
    <row r="995" spans="1:9" hidden="1" x14ac:dyDescent="0.25">
      <c r="A995" s="59" t="s">
        <v>1776</v>
      </c>
      <c r="B995" s="60" t="s">
        <v>65</v>
      </c>
      <c r="C995" s="59" t="s">
        <v>352</v>
      </c>
      <c r="D995" s="59" t="s">
        <v>2075</v>
      </c>
      <c r="E995" s="59" t="s">
        <v>2128</v>
      </c>
      <c r="F995" s="59" t="s">
        <v>1777</v>
      </c>
      <c r="G995" s="59" t="s">
        <v>182</v>
      </c>
      <c r="H995" s="59" t="s">
        <v>392</v>
      </c>
      <c r="I995" s="59" t="s">
        <v>184</v>
      </c>
    </row>
    <row r="996" spans="1:9" hidden="1" x14ac:dyDescent="0.25">
      <c r="A996" s="59" t="s">
        <v>1778</v>
      </c>
      <c r="B996" s="60" t="s">
        <v>65</v>
      </c>
      <c r="C996" s="59" t="s">
        <v>352</v>
      </c>
      <c r="D996" s="59" t="s">
        <v>2075</v>
      </c>
      <c r="E996" s="59" t="s">
        <v>2129</v>
      </c>
      <c r="F996" s="59" t="s">
        <v>1779</v>
      </c>
      <c r="G996" s="59" t="s">
        <v>182</v>
      </c>
      <c r="H996" s="59" t="s">
        <v>395</v>
      </c>
      <c r="I996" s="59" t="s">
        <v>184</v>
      </c>
    </row>
    <row r="997" spans="1:9" hidden="1" x14ac:dyDescent="0.25">
      <c r="A997" s="59" t="s">
        <v>2130</v>
      </c>
      <c r="B997" s="60" t="s">
        <v>189</v>
      </c>
      <c r="C997" s="59" t="s">
        <v>352</v>
      </c>
      <c r="D997" s="59" t="s">
        <v>2075</v>
      </c>
      <c r="E997" s="59" t="s">
        <v>2131</v>
      </c>
      <c r="F997" s="59" t="s">
        <v>2132</v>
      </c>
      <c r="G997" s="59" t="s">
        <v>182</v>
      </c>
      <c r="H997" s="59" t="s">
        <v>406</v>
      </c>
      <c r="I997" s="59" t="s">
        <v>183</v>
      </c>
    </row>
    <row r="998" spans="1:9" hidden="1" x14ac:dyDescent="0.25">
      <c r="A998" s="59" t="s">
        <v>1780</v>
      </c>
      <c r="B998" s="60" t="s">
        <v>189</v>
      </c>
      <c r="C998" s="59" t="s">
        <v>352</v>
      </c>
      <c r="D998" s="59" t="s">
        <v>2075</v>
      </c>
      <c r="E998" s="59" t="s">
        <v>2133</v>
      </c>
      <c r="F998" s="59" t="s">
        <v>1781</v>
      </c>
      <c r="G998" s="59" t="s">
        <v>182</v>
      </c>
      <c r="H998" s="59" t="s">
        <v>409</v>
      </c>
      <c r="I998" s="59" t="s">
        <v>184</v>
      </c>
    </row>
    <row r="999" spans="1:9" hidden="1" x14ac:dyDescent="0.25">
      <c r="A999" s="59" t="s">
        <v>80</v>
      </c>
      <c r="B999" s="60" t="s">
        <v>12</v>
      </c>
      <c r="C999" s="59" t="s">
        <v>352</v>
      </c>
      <c r="D999" s="59" t="s">
        <v>2075</v>
      </c>
      <c r="E999" s="59" t="s">
        <v>2134</v>
      </c>
      <c r="F999" s="59" t="s">
        <v>1847</v>
      </c>
      <c r="G999" s="59" t="s">
        <v>182</v>
      </c>
      <c r="H999" s="59" t="s">
        <v>412</v>
      </c>
      <c r="I999" s="59" t="s">
        <v>183</v>
      </c>
    </row>
    <row r="1000" spans="1:9" hidden="1" x14ac:dyDescent="0.25">
      <c r="A1000" s="59" t="s">
        <v>1994</v>
      </c>
      <c r="B1000" s="60" t="s">
        <v>17</v>
      </c>
      <c r="C1000" s="59" t="s">
        <v>352</v>
      </c>
      <c r="D1000" s="59" t="s">
        <v>2075</v>
      </c>
      <c r="E1000" s="59" t="s">
        <v>2135</v>
      </c>
      <c r="F1000" s="59" t="s">
        <v>2136</v>
      </c>
      <c r="G1000" s="59" t="s">
        <v>182</v>
      </c>
      <c r="H1000" s="59" t="s">
        <v>420</v>
      </c>
      <c r="I1000" s="59" t="s">
        <v>181</v>
      </c>
    </row>
    <row r="1001" spans="1:9" hidden="1" x14ac:dyDescent="0.25">
      <c r="A1001" s="59" t="s">
        <v>2137</v>
      </c>
      <c r="B1001" s="60" t="s">
        <v>17</v>
      </c>
      <c r="C1001" s="59" t="s">
        <v>352</v>
      </c>
      <c r="D1001" s="59" t="s">
        <v>2075</v>
      </c>
      <c r="E1001" s="59" t="s">
        <v>2138</v>
      </c>
      <c r="F1001" s="59" t="s">
        <v>2139</v>
      </c>
      <c r="G1001" s="59" t="s">
        <v>182</v>
      </c>
      <c r="H1001" s="59" t="s">
        <v>448</v>
      </c>
      <c r="I1001" s="59" t="s">
        <v>183</v>
      </c>
    </row>
    <row r="1002" spans="1:9" hidden="1" x14ac:dyDescent="0.25">
      <c r="A1002" s="59" t="s">
        <v>81</v>
      </c>
      <c r="B1002" s="60" t="s">
        <v>12</v>
      </c>
      <c r="C1002" s="59" t="s">
        <v>352</v>
      </c>
      <c r="D1002" s="59" t="s">
        <v>2075</v>
      </c>
      <c r="E1002" s="59" t="s">
        <v>660</v>
      </c>
      <c r="F1002" s="59" t="s">
        <v>1730</v>
      </c>
      <c r="G1002" s="59" t="s">
        <v>182</v>
      </c>
      <c r="H1002" s="59" t="s">
        <v>366</v>
      </c>
      <c r="I1002" s="59" t="s">
        <v>2031</v>
      </c>
    </row>
    <row r="1003" spans="1:9" hidden="1" x14ac:dyDescent="0.25">
      <c r="A1003" s="59" t="s">
        <v>1303</v>
      </c>
      <c r="B1003" s="60" t="s">
        <v>17</v>
      </c>
      <c r="C1003" s="59" t="s">
        <v>352</v>
      </c>
      <c r="D1003" s="59" t="s">
        <v>2075</v>
      </c>
      <c r="E1003" s="59" t="s">
        <v>2140</v>
      </c>
      <c r="F1003" s="59" t="s">
        <v>1917</v>
      </c>
      <c r="G1003" s="59" t="s">
        <v>182</v>
      </c>
      <c r="H1003" s="59" t="s">
        <v>386</v>
      </c>
      <c r="I1003" s="59" t="s">
        <v>181</v>
      </c>
    </row>
    <row r="1004" spans="1:9" hidden="1" x14ac:dyDescent="0.25">
      <c r="A1004" s="59" t="s">
        <v>1052</v>
      </c>
      <c r="B1004" s="60" t="s">
        <v>12</v>
      </c>
      <c r="C1004" s="59" t="s">
        <v>352</v>
      </c>
      <c r="D1004" s="59" t="s">
        <v>2075</v>
      </c>
      <c r="E1004" s="59" t="s">
        <v>2141</v>
      </c>
      <c r="F1004" s="59" t="s">
        <v>1885</v>
      </c>
      <c r="G1004" s="59" t="s">
        <v>180</v>
      </c>
      <c r="H1004" s="59" t="s">
        <v>412</v>
      </c>
      <c r="I1004" s="59" t="s">
        <v>183</v>
      </c>
    </row>
    <row r="1005" spans="1:9" hidden="1" x14ac:dyDescent="0.25">
      <c r="A1005" s="59" t="s">
        <v>296</v>
      </c>
      <c r="B1005" s="60" t="s">
        <v>17</v>
      </c>
      <c r="C1005" s="59" t="s">
        <v>352</v>
      </c>
      <c r="D1005" s="59" t="s">
        <v>2075</v>
      </c>
      <c r="E1005" s="59" t="s">
        <v>2142</v>
      </c>
      <c r="F1005" s="59" t="s">
        <v>2143</v>
      </c>
      <c r="G1005" s="59" t="s">
        <v>180</v>
      </c>
      <c r="H1005" s="59" t="s">
        <v>430</v>
      </c>
      <c r="I1005" s="59" t="s">
        <v>185</v>
      </c>
    </row>
    <row r="1006" spans="1:9" hidden="1" x14ac:dyDescent="0.25">
      <c r="A1006" s="59" t="s">
        <v>1886</v>
      </c>
      <c r="B1006" s="60" t="s">
        <v>190</v>
      </c>
      <c r="C1006" s="59" t="s">
        <v>352</v>
      </c>
      <c r="D1006" s="59" t="s">
        <v>2075</v>
      </c>
      <c r="E1006" s="59" t="s">
        <v>2144</v>
      </c>
      <c r="F1006" s="59" t="s">
        <v>1887</v>
      </c>
      <c r="G1006" s="59" t="s">
        <v>180</v>
      </c>
      <c r="H1006" s="59" t="s">
        <v>607</v>
      </c>
      <c r="I1006" s="59" t="s">
        <v>183</v>
      </c>
    </row>
    <row r="1007" spans="1:9" hidden="1" x14ac:dyDescent="0.25">
      <c r="A1007" s="59" t="s">
        <v>1995</v>
      </c>
      <c r="B1007" s="60" t="s">
        <v>17</v>
      </c>
      <c r="C1007" s="59" t="s">
        <v>352</v>
      </c>
      <c r="D1007" s="59" t="s">
        <v>2075</v>
      </c>
      <c r="E1007" s="59" t="s">
        <v>2145</v>
      </c>
      <c r="F1007" s="59" t="s">
        <v>2146</v>
      </c>
      <c r="G1007" s="59" t="s">
        <v>182</v>
      </c>
      <c r="H1007" s="59" t="s">
        <v>697</v>
      </c>
      <c r="I1007" s="59" t="s">
        <v>2031</v>
      </c>
    </row>
    <row r="1008" spans="1:9" hidden="1" x14ac:dyDescent="0.25">
      <c r="A1008" s="59" t="s">
        <v>1848</v>
      </c>
      <c r="B1008" s="60" t="s">
        <v>190</v>
      </c>
      <c r="C1008" s="59" t="s">
        <v>352</v>
      </c>
      <c r="D1008" s="59" t="s">
        <v>2075</v>
      </c>
      <c r="E1008" s="59" t="s">
        <v>2147</v>
      </c>
      <c r="F1008" s="59" t="s">
        <v>1849</v>
      </c>
      <c r="G1008" s="59" t="s">
        <v>182</v>
      </c>
      <c r="H1008" s="59" t="s">
        <v>607</v>
      </c>
      <c r="I1008" s="59" t="s">
        <v>183</v>
      </c>
    </row>
    <row r="1009" spans="1:9" hidden="1" x14ac:dyDescent="0.25">
      <c r="A1009" s="59" t="s">
        <v>1918</v>
      </c>
      <c r="B1009" s="60" t="s">
        <v>12</v>
      </c>
      <c r="C1009" s="59" t="s">
        <v>352</v>
      </c>
      <c r="D1009" s="59" t="s">
        <v>2075</v>
      </c>
      <c r="E1009" s="59" t="s">
        <v>2148</v>
      </c>
      <c r="F1009" s="59" t="s">
        <v>1919</v>
      </c>
      <c r="G1009" s="59" t="s">
        <v>182</v>
      </c>
      <c r="H1009" s="59" t="s">
        <v>527</v>
      </c>
      <c r="I1009" s="59" t="s">
        <v>181</v>
      </c>
    </row>
    <row r="1010" spans="1:9" hidden="1" x14ac:dyDescent="0.25">
      <c r="A1010" s="59" t="s">
        <v>1782</v>
      </c>
      <c r="B1010" s="60" t="s">
        <v>190</v>
      </c>
      <c r="C1010" s="59" t="s">
        <v>352</v>
      </c>
      <c r="D1010" s="59" t="s">
        <v>2075</v>
      </c>
      <c r="E1010" s="59" t="s">
        <v>2149</v>
      </c>
      <c r="F1010" s="59" t="s">
        <v>1783</v>
      </c>
      <c r="G1010" s="59" t="s">
        <v>182</v>
      </c>
      <c r="H1010" s="59" t="s">
        <v>400</v>
      </c>
      <c r="I1010" s="59" t="s">
        <v>184</v>
      </c>
    </row>
    <row r="1011" spans="1:9" hidden="1" x14ac:dyDescent="0.25">
      <c r="A1011" s="59" t="s">
        <v>1331</v>
      </c>
      <c r="B1011" s="60" t="s">
        <v>190</v>
      </c>
      <c r="C1011" s="59" t="s">
        <v>352</v>
      </c>
      <c r="D1011" s="59" t="s">
        <v>2075</v>
      </c>
      <c r="E1011" s="59" t="s">
        <v>2150</v>
      </c>
      <c r="F1011" s="59" t="s">
        <v>1731</v>
      </c>
      <c r="G1011" s="59" t="s">
        <v>182</v>
      </c>
      <c r="H1011" s="59" t="s">
        <v>359</v>
      </c>
      <c r="I1011" s="59" t="s">
        <v>2031</v>
      </c>
    </row>
    <row r="1012" spans="1:9" hidden="1" x14ac:dyDescent="0.25">
      <c r="A1012" s="59" t="s">
        <v>1110</v>
      </c>
      <c r="B1012" s="60" t="s">
        <v>12</v>
      </c>
      <c r="C1012" s="59" t="s">
        <v>352</v>
      </c>
      <c r="D1012" s="59" t="s">
        <v>2075</v>
      </c>
      <c r="E1012" s="59" t="s">
        <v>2151</v>
      </c>
      <c r="F1012" s="59" t="s">
        <v>1979</v>
      </c>
      <c r="G1012" s="59" t="s">
        <v>180</v>
      </c>
      <c r="H1012" s="59" t="s">
        <v>540</v>
      </c>
      <c r="I1012" s="59" t="s">
        <v>185</v>
      </c>
    </row>
    <row r="1013" spans="1:9" hidden="1" x14ac:dyDescent="0.25">
      <c r="A1013" s="59" t="s">
        <v>295</v>
      </c>
      <c r="B1013" s="60" t="s">
        <v>17</v>
      </c>
      <c r="C1013" s="59" t="s">
        <v>352</v>
      </c>
      <c r="D1013" s="59" t="s">
        <v>2075</v>
      </c>
      <c r="E1013" s="59" t="s">
        <v>2152</v>
      </c>
      <c r="F1013" s="59" t="s">
        <v>1888</v>
      </c>
      <c r="G1013" s="59" t="s">
        <v>180</v>
      </c>
      <c r="H1013" s="59" t="s">
        <v>397</v>
      </c>
      <c r="I1013" s="59" t="s">
        <v>183</v>
      </c>
    </row>
    <row r="1014" spans="1:9" hidden="1" x14ac:dyDescent="0.25">
      <c r="A1014" s="59" t="s">
        <v>1069</v>
      </c>
      <c r="B1014" s="60" t="s">
        <v>17</v>
      </c>
      <c r="C1014" s="59" t="s">
        <v>352</v>
      </c>
      <c r="D1014" s="59" t="s">
        <v>2075</v>
      </c>
      <c r="E1014" s="59" t="s">
        <v>2153</v>
      </c>
      <c r="F1014" s="59" t="s">
        <v>1958</v>
      </c>
      <c r="G1014" s="59" t="s">
        <v>180</v>
      </c>
      <c r="H1014" s="59" t="s">
        <v>424</v>
      </c>
      <c r="I1014" s="59" t="s">
        <v>181</v>
      </c>
    </row>
    <row r="1015" spans="1:9" hidden="1" x14ac:dyDescent="0.25">
      <c r="A1015" s="59" t="s">
        <v>1090</v>
      </c>
      <c r="B1015" s="60" t="s">
        <v>12</v>
      </c>
      <c r="C1015" s="59" t="s">
        <v>352</v>
      </c>
      <c r="D1015" s="59" t="s">
        <v>2075</v>
      </c>
      <c r="E1015" s="59" t="s">
        <v>2154</v>
      </c>
      <c r="F1015" s="59" t="s">
        <v>1889</v>
      </c>
      <c r="G1015" s="59" t="s">
        <v>180</v>
      </c>
      <c r="H1015" s="59" t="s">
        <v>448</v>
      </c>
      <c r="I1015" s="59" t="s">
        <v>183</v>
      </c>
    </row>
    <row r="1016" spans="1:9" hidden="1" x14ac:dyDescent="0.25">
      <c r="A1016" s="59" t="s">
        <v>308</v>
      </c>
      <c r="B1016" s="60" t="s">
        <v>12</v>
      </c>
      <c r="C1016" s="59" t="s">
        <v>342</v>
      </c>
      <c r="D1016" s="59" t="s">
        <v>1469</v>
      </c>
      <c r="E1016" s="59" t="s">
        <v>1675</v>
      </c>
      <c r="F1016" s="59" t="s">
        <v>1676</v>
      </c>
      <c r="G1016" s="59" t="s">
        <v>182</v>
      </c>
      <c r="H1016" s="59" t="s">
        <v>379</v>
      </c>
      <c r="I1016" s="59" t="s">
        <v>184</v>
      </c>
    </row>
    <row r="1017" spans="1:9" hidden="1" x14ac:dyDescent="0.25">
      <c r="A1017" s="59" t="s">
        <v>310</v>
      </c>
      <c r="B1017" s="60" t="s">
        <v>12</v>
      </c>
      <c r="C1017" s="59" t="s">
        <v>352</v>
      </c>
      <c r="D1017" s="59" t="s">
        <v>2075</v>
      </c>
      <c r="E1017" s="59" t="s">
        <v>2156</v>
      </c>
      <c r="F1017" s="59" t="s">
        <v>1850</v>
      </c>
      <c r="G1017" s="59" t="s">
        <v>182</v>
      </c>
      <c r="H1017" s="59" t="s">
        <v>397</v>
      </c>
      <c r="I1017" s="59" t="s">
        <v>183</v>
      </c>
    </row>
    <row r="1018" spans="1:9" hidden="1" x14ac:dyDescent="0.25">
      <c r="A1018" s="59" t="s">
        <v>1096</v>
      </c>
      <c r="B1018" s="60" t="s">
        <v>17</v>
      </c>
      <c r="C1018" s="59" t="s">
        <v>352</v>
      </c>
      <c r="D1018" s="59" t="s">
        <v>2075</v>
      </c>
      <c r="E1018" s="59" t="s">
        <v>2157</v>
      </c>
      <c r="F1018" s="59" t="s">
        <v>1980</v>
      </c>
      <c r="G1018" s="59" t="s">
        <v>180</v>
      </c>
      <c r="H1018" s="59" t="s">
        <v>438</v>
      </c>
      <c r="I1018" s="59" t="s">
        <v>185</v>
      </c>
    </row>
    <row r="1019" spans="1:9" hidden="1" x14ac:dyDescent="0.25">
      <c r="A1019" s="59" t="s">
        <v>1890</v>
      </c>
      <c r="B1019" s="60" t="s">
        <v>190</v>
      </c>
      <c r="C1019" s="59" t="s">
        <v>352</v>
      </c>
      <c r="D1019" s="59" t="s">
        <v>2075</v>
      </c>
      <c r="E1019" s="59" t="s">
        <v>2158</v>
      </c>
      <c r="F1019" s="59" t="s">
        <v>1891</v>
      </c>
      <c r="G1019" s="59" t="s">
        <v>180</v>
      </c>
      <c r="H1019" s="59" t="s">
        <v>388</v>
      </c>
      <c r="I1019" s="59" t="s">
        <v>183</v>
      </c>
    </row>
    <row r="1020" spans="1:9" hidden="1" x14ac:dyDescent="0.25">
      <c r="A1020" s="59" t="s">
        <v>1851</v>
      </c>
      <c r="B1020" s="60" t="s">
        <v>190</v>
      </c>
      <c r="C1020" s="59" t="s">
        <v>352</v>
      </c>
      <c r="D1020" s="59" t="s">
        <v>2075</v>
      </c>
      <c r="E1020" s="59" t="s">
        <v>2159</v>
      </c>
      <c r="F1020" s="59" t="s">
        <v>1852</v>
      </c>
      <c r="G1020" s="59" t="s">
        <v>182</v>
      </c>
      <c r="H1020" s="59" t="s">
        <v>397</v>
      </c>
      <c r="I1020" s="59" t="s">
        <v>183</v>
      </c>
    </row>
    <row r="1021" spans="1:9" hidden="1" x14ac:dyDescent="0.25">
      <c r="A1021" s="59" t="s">
        <v>1920</v>
      </c>
      <c r="B1021" s="60" t="s">
        <v>12</v>
      </c>
      <c r="C1021" s="59" t="s">
        <v>352</v>
      </c>
      <c r="D1021" s="59" t="s">
        <v>2075</v>
      </c>
      <c r="E1021" s="59" t="s">
        <v>2160</v>
      </c>
      <c r="F1021" s="59" t="s">
        <v>1921</v>
      </c>
      <c r="G1021" s="59" t="s">
        <v>182</v>
      </c>
      <c r="H1021" s="59" t="s">
        <v>414</v>
      </c>
      <c r="I1021" s="59" t="s">
        <v>181</v>
      </c>
    </row>
    <row r="1022" spans="1:9" hidden="1" x14ac:dyDescent="0.25">
      <c r="A1022" s="59" t="s">
        <v>319</v>
      </c>
      <c r="B1022" s="60" t="s">
        <v>16</v>
      </c>
      <c r="C1022" s="59" t="s">
        <v>352</v>
      </c>
      <c r="D1022" s="59" t="s">
        <v>2075</v>
      </c>
      <c r="E1022" s="59" t="s">
        <v>2161</v>
      </c>
      <c r="F1022" s="59" t="s">
        <v>1853</v>
      </c>
      <c r="G1022" s="59" t="s">
        <v>182</v>
      </c>
      <c r="H1022" s="59" t="s">
        <v>406</v>
      </c>
      <c r="I1022" s="59" t="s">
        <v>183</v>
      </c>
    </row>
    <row r="1023" spans="1:9" hidden="1" x14ac:dyDescent="0.25">
      <c r="A1023" s="59" t="s">
        <v>2162</v>
      </c>
      <c r="B1023" s="60" t="s">
        <v>17</v>
      </c>
      <c r="C1023" s="59" t="s">
        <v>352</v>
      </c>
      <c r="D1023" s="59" t="s">
        <v>2075</v>
      </c>
      <c r="E1023" s="59" t="s">
        <v>2163</v>
      </c>
      <c r="F1023" s="59" t="s">
        <v>1785</v>
      </c>
      <c r="G1023" s="59" t="s">
        <v>182</v>
      </c>
      <c r="H1023" s="59" t="s">
        <v>400</v>
      </c>
      <c r="I1023" s="59" t="s">
        <v>184</v>
      </c>
    </row>
    <row r="1024" spans="1:9" hidden="1" x14ac:dyDescent="0.25">
      <c r="A1024" s="59" t="s">
        <v>1854</v>
      </c>
      <c r="B1024" s="60" t="s">
        <v>63</v>
      </c>
      <c r="C1024" s="59" t="s">
        <v>352</v>
      </c>
      <c r="D1024" s="59" t="s">
        <v>2075</v>
      </c>
      <c r="E1024" s="59" t="s">
        <v>2164</v>
      </c>
      <c r="F1024" s="59" t="s">
        <v>1855</v>
      </c>
      <c r="G1024" s="59" t="s">
        <v>182</v>
      </c>
      <c r="H1024" s="59" t="s">
        <v>412</v>
      </c>
      <c r="I1024" s="59" t="s">
        <v>183</v>
      </c>
    </row>
    <row r="1025" spans="1:11" hidden="1" x14ac:dyDescent="0.25">
      <c r="A1025" s="59" t="s">
        <v>1856</v>
      </c>
      <c r="B1025" s="60" t="s">
        <v>189</v>
      </c>
      <c r="C1025" s="59" t="s">
        <v>352</v>
      </c>
      <c r="D1025" s="59" t="s">
        <v>2075</v>
      </c>
      <c r="E1025" s="59" t="s">
        <v>672</v>
      </c>
      <c r="F1025" s="59" t="s">
        <v>1857</v>
      </c>
      <c r="G1025" s="59" t="s">
        <v>182</v>
      </c>
      <c r="H1025" s="59" t="s">
        <v>373</v>
      </c>
      <c r="I1025" s="59" t="s">
        <v>183</v>
      </c>
    </row>
    <row r="1026" spans="1:11" hidden="1" x14ac:dyDescent="0.25">
      <c r="A1026" s="59" t="s">
        <v>1732</v>
      </c>
      <c r="B1026" s="60" t="s">
        <v>189</v>
      </c>
      <c r="C1026" s="59" t="s">
        <v>352</v>
      </c>
      <c r="D1026" s="59" t="s">
        <v>2075</v>
      </c>
      <c r="E1026" s="59" t="s">
        <v>2165</v>
      </c>
      <c r="F1026" s="59" t="s">
        <v>1733</v>
      </c>
      <c r="G1026" s="59" t="s">
        <v>182</v>
      </c>
      <c r="H1026" s="59" t="s">
        <v>355</v>
      </c>
      <c r="I1026" s="59" t="s">
        <v>2031</v>
      </c>
    </row>
    <row r="1027" spans="1:11" hidden="1" x14ac:dyDescent="0.25">
      <c r="A1027" s="59" t="s">
        <v>322</v>
      </c>
      <c r="B1027" s="60" t="s">
        <v>17</v>
      </c>
      <c r="C1027" s="59" t="s">
        <v>352</v>
      </c>
      <c r="D1027" s="59" t="s">
        <v>2075</v>
      </c>
      <c r="E1027" s="59" t="s">
        <v>2166</v>
      </c>
      <c r="F1027" s="59" t="s">
        <v>1922</v>
      </c>
      <c r="G1027" s="59" t="s">
        <v>182</v>
      </c>
      <c r="H1027" s="59" t="s">
        <v>424</v>
      </c>
      <c r="I1027" s="59" t="s">
        <v>181</v>
      </c>
    </row>
    <row r="1028" spans="1:11" hidden="1" x14ac:dyDescent="0.25">
      <c r="A1028" s="59" t="s">
        <v>1689</v>
      </c>
      <c r="B1028" s="60" t="s">
        <v>12</v>
      </c>
      <c r="C1028" s="59" t="s">
        <v>352</v>
      </c>
      <c r="D1028" s="59" t="s">
        <v>2075</v>
      </c>
      <c r="E1028" s="59" t="s">
        <v>2167</v>
      </c>
      <c r="F1028" s="59" t="s">
        <v>1858</v>
      </c>
      <c r="G1028" s="59" t="s">
        <v>182</v>
      </c>
      <c r="H1028" s="59" t="s">
        <v>412</v>
      </c>
      <c r="I1028" s="59" t="s">
        <v>183</v>
      </c>
    </row>
    <row r="1029" spans="1:11" hidden="1" x14ac:dyDescent="0.25">
      <c r="A1029" s="59" t="s">
        <v>227</v>
      </c>
      <c r="B1029" s="60" t="s">
        <v>63</v>
      </c>
      <c r="C1029" s="59" t="s">
        <v>352</v>
      </c>
      <c r="D1029" s="59" t="s">
        <v>2075</v>
      </c>
      <c r="E1029" s="59" t="s">
        <v>2168</v>
      </c>
      <c r="F1029" s="59" t="s">
        <v>1892</v>
      </c>
      <c r="G1029" s="59" t="s">
        <v>180</v>
      </c>
      <c r="H1029" s="59" t="s">
        <v>404</v>
      </c>
      <c r="I1029" s="59" t="s">
        <v>183</v>
      </c>
    </row>
    <row r="1030" spans="1:11" hidden="1" x14ac:dyDescent="0.25">
      <c r="A1030" s="59" t="s">
        <v>309</v>
      </c>
      <c r="B1030" s="60" t="s">
        <v>63</v>
      </c>
      <c r="C1030" s="59" t="s">
        <v>352</v>
      </c>
      <c r="D1030" s="59" t="s">
        <v>2075</v>
      </c>
      <c r="E1030" s="59" t="s">
        <v>2169</v>
      </c>
      <c r="F1030" s="59" t="s">
        <v>1744</v>
      </c>
      <c r="G1030" s="59" t="s">
        <v>180</v>
      </c>
      <c r="H1030" s="59" t="s">
        <v>347</v>
      </c>
      <c r="I1030" s="59" t="s">
        <v>2031</v>
      </c>
      <c r="J1030" s="59" t="s">
        <v>343</v>
      </c>
    </row>
    <row r="1031" spans="1:11" hidden="1" x14ac:dyDescent="0.25">
      <c r="A1031" s="59" t="s">
        <v>1923</v>
      </c>
      <c r="B1031" s="60" t="s">
        <v>190</v>
      </c>
      <c r="C1031" s="59" t="s">
        <v>352</v>
      </c>
      <c r="D1031" s="59" t="s">
        <v>2075</v>
      </c>
      <c r="E1031" s="59" t="s">
        <v>2170</v>
      </c>
      <c r="F1031" s="59" t="s">
        <v>1924</v>
      </c>
      <c r="G1031" s="59" t="s">
        <v>182</v>
      </c>
      <c r="H1031" s="59" t="s">
        <v>527</v>
      </c>
      <c r="I1031" s="59" t="s">
        <v>181</v>
      </c>
    </row>
    <row r="1032" spans="1:11" hidden="1" x14ac:dyDescent="0.25">
      <c r="A1032" s="59" t="s">
        <v>1386</v>
      </c>
      <c r="B1032" s="60" t="s">
        <v>190</v>
      </c>
      <c r="C1032" s="59" t="s">
        <v>352</v>
      </c>
      <c r="D1032" s="59" t="s">
        <v>2075</v>
      </c>
      <c r="E1032" s="59" t="s">
        <v>2171</v>
      </c>
      <c r="F1032" s="59" t="s">
        <v>2172</v>
      </c>
      <c r="G1032" s="59" t="s">
        <v>180</v>
      </c>
      <c r="H1032" s="59" t="s">
        <v>420</v>
      </c>
      <c r="I1032" s="59" t="s">
        <v>181</v>
      </c>
    </row>
    <row r="1033" spans="1:11" hidden="1" x14ac:dyDescent="0.25">
      <c r="A1033" s="59" t="s">
        <v>308</v>
      </c>
      <c r="B1033" s="60" t="s">
        <v>12</v>
      </c>
      <c r="C1033" s="59" t="s">
        <v>352</v>
      </c>
      <c r="D1033" s="59" t="s">
        <v>2075</v>
      </c>
      <c r="E1033" s="59" t="s">
        <v>2155</v>
      </c>
      <c r="F1033" s="59" t="s">
        <v>1784</v>
      </c>
      <c r="G1033" s="59" t="s">
        <v>180</v>
      </c>
      <c r="H1033" s="59" t="s">
        <v>394</v>
      </c>
      <c r="I1033" s="59" t="s">
        <v>184</v>
      </c>
    </row>
    <row r="1034" spans="1:11" hidden="1" x14ac:dyDescent="0.25">
      <c r="A1034" s="59" t="s">
        <v>1925</v>
      </c>
      <c r="B1034" s="60" t="s">
        <v>190</v>
      </c>
      <c r="C1034" s="59" t="s">
        <v>352</v>
      </c>
      <c r="D1034" s="59" t="s">
        <v>2075</v>
      </c>
      <c r="E1034" s="59" t="s">
        <v>2175</v>
      </c>
      <c r="F1034" s="59" t="s">
        <v>1926</v>
      </c>
      <c r="G1034" s="59" t="s">
        <v>182</v>
      </c>
      <c r="H1034" s="59" t="s">
        <v>420</v>
      </c>
      <c r="I1034" s="59" t="s">
        <v>181</v>
      </c>
    </row>
    <row r="1035" spans="1:11" hidden="1" x14ac:dyDescent="0.25">
      <c r="A1035" s="59" t="s">
        <v>2176</v>
      </c>
      <c r="B1035" s="60" t="s">
        <v>190</v>
      </c>
      <c r="C1035" s="59" t="s">
        <v>352</v>
      </c>
      <c r="D1035" s="59" t="s">
        <v>2075</v>
      </c>
      <c r="E1035" s="59" t="s">
        <v>2177</v>
      </c>
      <c r="F1035" s="59" t="s">
        <v>1893</v>
      </c>
      <c r="G1035" s="59" t="s">
        <v>180</v>
      </c>
      <c r="H1035" s="59" t="s">
        <v>373</v>
      </c>
      <c r="I1035" s="59" t="s">
        <v>183</v>
      </c>
    </row>
    <row r="1036" spans="1:11" hidden="1" x14ac:dyDescent="0.25">
      <c r="A1036" s="59" t="s">
        <v>1859</v>
      </c>
      <c r="B1036" s="60" t="s">
        <v>17</v>
      </c>
      <c r="C1036" s="59" t="s">
        <v>352</v>
      </c>
      <c r="D1036" s="59" t="s">
        <v>2075</v>
      </c>
      <c r="E1036" s="59" t="s">
        <v>684</v>
      </c>
      <c r="F1036" s="59" t="s">
        <v>1860</v>
      </c>
      <c r="G1036" s="59" t="s">
        <v>182</v>
      </c>
      <c r="H1036" s="59" t="s">
        <v>448</v>
      </c>
      <c r="I1036" s="59" t="s">
        <v>183</v>
      </c>
    </row>
    <row r="1037" spans="1:11" hidden="1" x14ac:dyDescent="0.25">
      <c r="A1037" s="59" t="s">
        <v>1786</v>
      </c>
      <c r="B1037" s="60" t="s">
        <v>190</v>
      </c>
      <c r="C1037" s="59" t="s">
        <v>352</v>
      </c>
      <c r="D1037" s="59" t="s">
        <v>2075</v>
      </c>
      <c r="E1037" s="59" t="s">
        <v>2178</v>
      </c>
      <c r="F1037" s="59" t="s">
        <v>1787</v>
      </c>
      <c r="G1037" s="59" t="s">
        <v>182</v>
      </c>
      <c r="H1037" s="59" t="s">
        <v>379</v>
      </c>
      <c r="I1037" s="59" t="s">
        <v>184</v>
      </c>
    </row>
    <row r="1038" spans="1:11" hidden="1" x14ac:dyDescent="0.25">
      <c r="A1038" s="59" t="s">
        <v>1996</v>
      </c>
      <c r="B1038" s="60" t="s">
        <v>17</v>
      </c>
      <c r="C1038" s="59" t="s">
        <v>352</v>
      </c>
      <c r="D1038" s="59" t="s">
        <v>2075</v>
      </c>
      <c r="E1038" s="59" t="s">
        <v>2179</v>
      </c>
      <c r="F1038" s="59" t="s">
        <v>2180</v>
      </c>
      <c r="G1038" s="59" t="s">
        <v>182</v>
      </c>
      <c r="H1038" s="59" t="s">
        <v>406</v>
      </c>
      <c r="I1038" s="59" t="s">
        <v>183</v>
      </c>
    </row>
    <row r="1039" spans="1:11" hidden="1" x14ac:dyDescent="0.25">
      <c r="A1039" s="59" t="s">
        <v>1788</v>
      </c>
      <c r="B1039" s="60" t="s">
        <v>190</v>
      </c>
      <c r="C1039" s="59" t="s">
        <v>352</v>
      </c>
      <c r="D1039" s="59" t="s">
        <v>2075</v>
      </c>
      <c r="E1039" s="59" t="s">
        <v>2181</v>
      </c>
      <c r="F1039" s="59" t="s">
        <v>1789</v>
      </c>
      <c r="G1039" s="59" t="s">
        <v>182</v>
      </c>
      <c r="H1039" s="59" t="s">
        <v>384</v>
      </c>
      <c r="I1039" s="59" t="s">
        <v>184</v>
      </c>
    </row>
    <row r="1040" spans="1:11" hidden="1" x14ac:dyDescent="0.25">
      <c r="A1040" s="59" t="s">
        <v>205</v>
      </c>
      <c r="B1040" s="60" t="s">
        <v>63</v>
      </c>
      <c r="C1040" s="59" t="s">
        <v>360</v>
      </c>
      <c r="D1040" s="59" t="s">
        <v>2182</v>
      </c>
      <c r="E1040" s="59" t="s">
        <v>348</v>
      </c>
      <c r="F1040" s="59" t="s">
        <v>2183</v>
      </c>
      <c r="G1040" s="59" t="s">
        <v>180</v>
      </c>
      <c r="H1040" s="59" t="s">
        <v>359</v>
      </c>
      <c r="I1040" s="59" t="s">
        <v>2031</v>
      </c>
      <c r="J1040" s="59" t="s">
        <v>347</v>
      </c>
      <c r="K1040" s="59" t="s">
        <v>341</v>
      </c>
    </row>
    <row r="1041" spans="1:11" hidden="1" x14ac:dyDescent="0.25">
      <c r="A1041" s="59" t="s">
        <v>1436</v>
      </c>
      <c r="B1041" s="60" t="s">
        <v>63</v>
      </c>
      <c r="C1041" s="59" t="s">
        <v>360</v>
      </c>
      <c r="D1041" s="59" t="s">
        <v>2182</v>
      </c>
      <c r="E1041" s="59" t="s">
        <v>353</v>
      </c>
      <c r="F1041" s="59" t="s">
        <v>2184</v>
      </c>
      <c r="G1041" s="59" t="s">
        <v>180</v>
      </c>
      <c r="H1041" s="59" t="s">
        <v>388</v>
      </c>
      <c r="I1041" s="59" t="s">
        <v>183</v>
      </c>
      <c r="J1041" s="59" t="s">
        <v>346</v>
      </c>
      <c r="K1041" s="59" t="s">
        <v>347</v>
      </c>
    </row>
    <row r="1042" spans="1:11" hidden="1" x14ac:dyDescent="0.25">
      <c r="A1042" s="59" t="s">
        <v>2028</v>
      </c>
      <c r="B1042" s="60" t="s">
        <v>190</v>
      </c>
      <c r="C1042" s="59" t="s">
        <v>360</v>
      </c>
      <c r="D1042" s="59" t="s">
        <v>2182</v>
      </c>
      <c r="E1042" s="59" t="s">
        <v>342</v>
      </c>
      <c r="F1042" s="59" t="s">
        <v>2185</v>
      </c>
      <c r="G1042" s="59" t="s">
        <v>180</v>
      </c>
      <c r="H1042" s="59" t="s">
        <v>432</v>
      </c>
      <c r="I1042" s="59" t="s">
        <v>184</v>
      </c>
      <c r="J1042" s="59" t="s">
        <v>346</v>
      </c>
    </row>
    <row r="1043" spans="1:11" hidden="1" x14ac:dyDescent="0.25">
      <c r="A1043" s="59" t="s">
        <v>2018</v>
      </c>
      <c r="B1043" s="60" t="s">
        <v>63</v>
      </c>
      <c r="C1043" s="59" t="s">
        <v>360</v>
      </c>
      <c r="D1043" s="59" t="s">
        <v>2182</v>
      </c>
      <c r="E1043" s="59" t="s">
        <v>352</v>
      </c>
      <c r="F1043" s="59" t="s">
        <v>2186</v>
      </c>
      <c r="G1043" s="59" t="s">
        <v>180</v>
      </c>
      <c r="H1043" s="59" t="s">
        <v>350</v>
      </c>
      <c r="I1043" s="59" t="s">
        <v>2031</v>
      </c>
      <c r="J1043" s="59" t="s">
        <v>360</v>
      </c>
    </row>
    <row r="1044" spans="1:11" hidden="1" x14ac:dyDescent="0.25">
      <c r="A1044" s="59" t="s">
        <v>206</v>
      </c>
      <c r="B1044" s="60" t="s">
        <v>63</v>
      </c>
      <c r="C1044" s="59" t="s">
        <v>360</v>
      </c>
      <c r="D1044" s="59" t="s">
        <v>2182</v>
      </c>
      <c r="E1044" s="59" t="s">
        <v>360</v>
      </c>
      <c r="F1044" s="59" t="s">
        <v>2187</v>
      </c>
      <c r="G1044" s="59" t="s">
        <v>180</v>
      </c>
      <c r="H1044" s="59" t="s">
        <v>414</v>
      </c>
      <c r="I1044" s="59" t="s">
        <v>181</v>
      </c>
      <c r="J1044" s="59" t="s">
        <v>346</v>
      </c>
      <c r="K1044" s="59" t="s">
        <v>346</v>
      </c>
    </row>
    <row r="1045" spans="1:11" hidden="1" x14ac:dyDescent="0.25">
      <c r="A1045" s="59" t="s">
        <v>1093</v>
      </c>
      <c r="B1045" s="60" t="s">
        <v>17</v>
      </c>
      <c r="C1045" s="59" t="s">
        <v>360</v>
      </c>
      <c r="D1045" s="59" t="s">
        <v>2182</v>
      </c>
      <c r="E1045" s="59" t="s">
        <v>347</v>
      </c>
      <c r="F1045" s="59" t="s">
        <v>2188</v>
      </c>
      <c r="G1045" s="59" t="s">
        <v>180</v>
      </c>
      <c r="H1045" s="59" t="s">
        <v>359</v>
      </c>
      <c r="I1045" s="59" t="s">
        <v>2031</v>
      </c>
      <c r="J1045" s="59" t="s">
        <v>352</v>
      </c>
    </row>
    <row r="1046" spans="1:11" hidden="1" x14ac:dyDescent="0.25">
      <c r="A1046" s="59" t="s">
        <v>200</v>
      </c>
      <c r="B1046" s="60" t="s">
        <v>17</v>
      </c>
      <c r="C1046" s="59" t="s">
        <v>360</v>
      </c>
      <c r="D1046" s="59" t="s">
        <v>2182</v>
      </c>
      <c r="E1046" s="59" t="s">
        <v>351</v>
      </c>
      <c r="F1046" s="59" t="s">
        <v>2189</v>
      </c>
      <c r="G1046" s="59" t="s">
        <v>180</v>
      </c>
      <c r="H1046" s="59" t="s">
        <v>527</v>
      </c>
      <c r="I1046" s="59" t="s">
        <v>181</v>
      </c>
      <c r="J1046" s="59" t="s">
        <v>351</v>
      </c>
      <c r="K1046" s="59" t="s">
        <v>351</v>
      </c>
    </row>
    <row r="1047" spans="1:11" hidden="1" x14ac:dyDescent="0.25">
      <c r="A1047" s="59" t="s">
        <v>2022</v>
      </c>
      <c r="B1047" s="60" t="s">
        <v>63</v>
      </c>
      <c r="C1047" s="59" t="s">
        <v>360</v>
      </c>
      <c r="D1047" s="59" t="s">
        <v>2182</v>
      </c>
      <c r="E1047" s="59" t="s">
        <v>346</v>
      </c>
      <c r="F1047" s="59" t="s">
        <v>2190</v>
      </c>
      <c r="G1047" s="59" t="s">
        <v>182</v>
      </c>
      <c r="H1047" s="59" t="s">
        <v>701</v>
      </c>
      <c r="I1047" s="59" t="s">
        <v>2031</v>
      </c>
      <c r="J1047" s="59" t="s">
        <v>347</v>
      </c>
      <c r="K1047" s="59" t="s">
        <v>347</v>
      </c>
    </row>
    <row r="1048" spans="1:11" hidden="1" x14ac:dyDescent="0.25">
      <c r="A1048" s="59" t="s">
        <v>112</v>
      </c>
      <c r="B1048" s="60" t="s">
        <v>63</v>
      </c>
      <c r="C1048" s="59" t="s">
        <v>360</v>
      </c>
      <c r="D1048" s="59" t="s">
        <v>2182</v>
      </c>
      <c r="E1048" s="59" t="s">
        <v>367</v>
      </c>
      <c r="F1048" s="59" t="s">
        <v>2191</v>
      </c>
      <c r="G1048" s="59" t="s">
        <v>180</v>
      </c>
      <c r="H1048" s="59" t="s">
        <v>373</v>
      </c>
      <c r="I1048" s="59" t="s">
        <v>183</v>
      </c>
      <c r="J1048" s="59" t="s">
        <v>351</v>
      </c>
      <c r="K1048" s="59" t="s">
        <v>343</v>
      </c>
    </row>
    <row r="1049" spans="1:11" hidden="1" x14ac:dyDescent="0.25">
      <c r="A1049" s="59" t="s">
        <v>79</v>
      </c>
      <c r="B1049" s="60" t="s">
        <v>12</v>
      </c>
      <c r="C1049" s="59" t="s">
        <v>360</v>
      </c>
      <c r="D1049" s="59" t="s">
        <v>2182</v>
      </c>
      <c r="E1049" s="59" t="s">
        <v>368</v>
      </c>
      <c r="F1049" s="59" t="s">
        <v>2192</v>
      </c>
      <c r="G1049" s="59" t="s">
        <v>180</v>
      </c>
      <c r="H1049" s="59" t="s">
        <v>357</v>
      </c>
      <c r="I1049" s="59" t="s">
        <v>181</v>
      </c>
      <c r="J1049" s="59" t="s">
        <v>347</v>
      </c>
      <c r="K1049" s="59" t="s">
        <v>360</v>
      </c>
    </row>
    <row r="1050" spans="1:11" hidden="1" x14ac:dyDescent="0.25">
      <c r="A1050" s="59" t="s">
        <v>930</v>
      </c>
      <c r="B1050" s="60" t="s">
        <v>63</v>
      </c>
      <c r="C1050" s="59" t="s">
        <v>360</v>
      </c>
      <c r="D1050" s="59" t="s">
        <v>2182</v>
      </c>
      <c r="E1050" s="59" t="s">
        <v>374</v>
      </c>
      <c r="F1050" s="59" t="s">
        <v>2193</v>
      </c>
      <c r="G1050" s="59" t="s">
        <v>180</v>
      </c>
      <c r="H1050" s="59" t="s">
        <v>384</v>
      </c>
      <c r="I1050" s="59" t="s">
        <v>184</v>
      </c>
      <c r="J1050" s="59" t="s">
        <v>351</v>
      </c>
    </row>
    <row r="1051" spans="1:11" hidden="1" x14ac:dyDescent="0.25">
      <c r="A1051" s="59" t="s">
        <v>201</v>
      </c>
      <c r="B1051" s="60" t="s">
        <v>17</v>
      </c>
      <c r="C1051" s="59" t="s">
        <v>360</v>
      </c>
      <c r="D1051" s="59" t="s">
        <v>2182</v>
      </c>
      <c r="E1051" s="59" t="s">
        <v>940</v>
      </c>
      <c r="F1051" s="59" t="s">
        <v>2194</v>
      </c>
      <c r="G1051" s="59" t="s">
        <v>180</v>
      </c>
      <c r="H1051" s="59" t="s">
        <v>397</v>
      </c>
      <c r="I1051" s="59" t="s">
        <v>183</v>
      </c>
      <c r="J1051" s="59" t="s">
        <v>347</v>
      </c>
      <c r="K1051" s="59" t="s">
        <v>352</v>
      </c>
    </row>
    <row r="1052" spans="1:11" hidden="1" x14ac:dyDescent="0.25">
      <c r="A1052" s="59" t="s">
        <v>215</v>
      </c>
      <c r="B1052" s="60" t="s">
        <v>17</v>
      </c>
      <c r="C1052" s="59" t="s">
        <v>360</v>
      </c>
      <c r="D1052" s="59" t="s">
        <v>2182</v>
      </c>
      <c r="E1052" s="59" t="s">
        <v>377</v>
      </c>
      <c r="F1052" s="59" t="s">
        <v>2195</v>
      </c>
      <c r="G1052" s="59" t="s">
        <v>180</v>
      </c>
      <c r="H1052" s="59" t="s">
        <v>388</v>
      </c>
      <c r="I1052" s="59" t="s">
        <v>183</v>
      </c>
      <c r="J1052" s="59" t="s">
        <v>360</v>
      </c>
    </row>
    <row r="1053" spans="1:11" hidden="1" x14ac:dyDescent="0.25">
      <c r="A1053" s="59" t="s">
        <v>204</v>
      </c>
      <c r="B1053" s="60" t="s">
        <v>63</v>
      </c>
      <c r="C1053" s="59" t="s">
        <v>360</v>
      </c>
      <c r="D1053" s="59" t="s">
        <v>2182</v>
      </c>
      <c r="E1053" s="59" t="s">
        <v>366</v>
      </c>
      <c r="F1053" s="59" t="s">
        <v>2196</v>
      </c>
      <c r="G1053" s="59" t="s">
        <v>180</v>
      </c>
      <c r="H1053" s="59" t="s">
        <v>420</v>
      </c>
      <c r="I1053" s="59" t="s">
        <v>181</v>
      </c>
      <c r="J1053" s="59" t="s">
        <v>360</v>
      </c>
      <c r="K1053" s="59" t="s">
        <v>342</v>
      </c>
    </row>
    <row r="1054" spans="1:11" hidden="1" x14ac:dyDescent="0.25">
      <c r="A1054" s="59" t="s">
        <v>1104</v>
      </c>
      <c r="B1054" s="60" t="s">
        <v>12</v>
      </c>
      <c r="C1054" s="59" t="s">
        <v>360</v>
      </c>
      <c r="D1054" s="59" t="s">
        <v>2182</v>
      </c>
      <c r="E1054" s="59" t="s">
        <v>701</v>
      </c>
      <c r="F1054" s="59" t="s">
        <v>2197</v>
      </c>
      <c r="G1054" s="59" t="s">
        <v>180</v>
      </c>
      <c r="H1054" s="59" t="s">
        <v>370</v>
      </c>
      <c r="I1054" s="59" t="s">
        <v>2031</v>
      </c>
      <c r="J1054" s="59" t="s">
        <v>342</v>
      </c>
    </row>
    <row r="1055" spans="1:11" hidden="1" x14ac:dyDescent="0.25">
      <c r="A1055" s="59" t="s">
        <v>2005</v>
      </c>
      <c r="B1055" s="60" t="s">
        <v>12</v>
      </c>
      <c r="C1055" s="59" t="s">
        <v>360</v>
      </c>
      <c r="D1055" s="59" t="s">
        <v>2182</v>
      </c>
      <c r="E1055" s="59" t="s">
        <v>704</v>
      </c>
      <c r="F1055" s="59" t="s">
        <v>2198</v>
      </c>
      <c r="G1055" s="59" t="s">
        <v>180</v>
      </c>
      <c r="H1055" s="59" t="s">
        <v>437</v>
      </c>
      <c r="I1055" s="59" t="s">
        <v>181</v>
      </c>
      <c r="J1055" s="59" t="s">
        <v>352</v>
      </c>
      <c r="K1055" s="59" t="s">
        <v>353</v>
      </c>
    </row>
    <row r="1056" spans="1:11" hidden="1" x14ac:dyDescent="0.25">
      <c r="A1056" s="59" t="s">
        <v>209</v>
      </c>
      <c r="B1056" s="60" t="s">
        <v>12</v>
      </c>
      <c r="C1056" s="59" t="s">
        <v>360</v>
      </c>
      <c r="D1056" s="59" t="s">
        <v>2182</v>
      </c>
      <c r="E1056" s="59" t="s">
        <v>382</v>
      </c>
      <c r="F1056" s="59" t="s">
        <v>2199</v>
      </c>
      <c r="G1056" s="59" t="s">
        <v>182</v>
      </c>
      <c r="H1056" s="59" t="s">
        <v>395</v>
      </c>
      <c r="I1056" s="59" t="s">
        <v>184</v>
      </c>
      <c r="J1056" s="59" t="s">
        <v>346</v>
      </c>
    </row>
    <row r="1057" spans="1:11" hidden="1" x14ac:dyDescent="0.25">
      <c r="A1057" s="59" t="s">
        <v>2025</v>
      </c>
      <c r="B1057" s="60" t="s">
        <v>63</v>
      </c>
      <c r="C1057" s="59" t="s">
        <v>360</v>
      </c>
      <c r="D1057" s="59" t="s">
        <v>2182</v>
      </c>
      <c r="E1057" s="59" t="s">
        <v>350</v>
      </c>
      <c r="F1057" s="59" t="s">
        <v>2200</v>
      </c>
      <c r="G1057" s="59" t="s">
        <v>182</v>
      </c>
      <c r="H1057" s="59" t="s">
        <v>412</v>
      </c>
      <c r="I1057" s="59" t="s">
        <v>183</v>
      </c>
      <c r="J1057" s="59" t="s">
        <v>346</v>
      </c>
      <c r="K1057" s="59" t="s">
        <v>352</v>
      </c>
    </row>
    <row r="1058" spans="1:11" hidden="1" x14ac:dyDescent="0.25">
      <c r="A1058" s="59" t="s">
        <v>95</v>
      </c>
      <c r="B1058" s="60" t="s">
        <v>12</v>
      </c>
      <c r="C1058" s="59" t="s">
        <v>360</v>
      </c>
      <c r="D1058" s="59" t="s">
        <v>2182</v>
      </c>
      <c r="E1058" s="59" t="s">
        <v>364</v>
      </c>
      <c r="F1058" s="59" t="s">
        <v>2201</v>
      </c>
      <c r="G1058" s="59" t="s">
        <v>180</v>
      </c>
      <c r="H1058" s="59" t="s">
        <v>397</v>
      </c>
      <c r="I1058" s="59" t="s">
        <v>183</v>
      </c>
      <c r="J1058" s="59" t="s">
        <v>352</v>
      </c>
    </row>
    <row r="1059" spans="1:11" hidden="1" x14ac:dyDescent="0.25">
      <c r="A1059" s="59" t="s">
        <v>2017</v>
      </c>
      <c r="B1059" s="60" t="s">
        <v>63</v>
      </c>
      <c r="C1059" s="59" t="s">
        <v>360</v>
      </c>
      <c r="D1059" s="59" t="s">
        <v>2182</v>
      </c>
      <c r="E1059" s="59" t="s">
        <v>345</v>
      </c>
      <c r="F1059" s="59" t="s">
        <v>2202</v>
      </c>
      <c r="G1059" s="59" t="s">
        <v>180</v>
      </c>
      <c r="H1059" s="59" t="s">
        <v>377</v>
      </c>
      <c r="I1059" s="59" t="s">
        <v>2031</v>
      </c>
      <c r="J1059" s="59" t="s">
        <v>353</v>
      </c>
    </row>
    <row r="1060" spans="1:11" hidden="1" x14ac:dyDescent="0.25">
      <c r="A1060" s="59" t="s">
        <v>2001</v>
      </c>
      <c r="B1060" s="60" t="s">
        <v>12</v>
      </c>
      <c r="C1060" s="59" t="s">
        <v>360</v>
      </c>
      <c r="D1060" s="59" t="s">
        <v>2182</v>
      </c>
      <c r="E1060" s="59" t="s">
        <v>359</v>
      </c>
      <c r="F1060" s="59" t="s">
        <v>2203</v>
      </c>
      <c r="G1060" s="59" t="s">
        <v>180</v>
      </c>
      <c r="H1060" s="59" t="s">
        <v>409</v>
      </c>
      <c r="I1060" s="59" t="s">
        <v>184</v>
      </c>
      <c r="J1060" s="59" t="s">
        <v>347</v>
      </c>
    </row>
    <row r="1061" spans="1:11" hidden="1" x14ac:dyDescent="0.25">
      <c r="A1061" s="59" t="s">
        <v>2023</v>
      </c>
      <c r="B1061" s="60" t="s">
        <v>63</v>
      </c>
      <c r="C1061" s="59" t="s">
        <v>360</v>
      </c>
      <c r="D1061" s="59" t="s">
        <v>2182</v>
      </c>
      <c r="E1061" s="59" t="s">
        <v>370</v>
      </c>
      <c r="F1061" s="59" t="s">
        <v>2204</v>
      </c>
      <c r="G1061" s="59" t="s">
        <v>182</v>
      </c>
      <c r="H1061" s="59" t="s">
        <v>432</v>
      </c>
      <c r="I1061" s="59" t="s">
        <v>184</v>
      </c>
      <c r="J1061" s="59" t="s">
        <v>351</v>
      </c>
    </row>
    <row r="1062" spans="1:11" hidden="1" x14ac:dyDescent="0.25">
      <c r="A1062" s="59" t="s">
        <v>243</v>
      </c>
      <c r="B1062" s="60" t="s">
        <v>12</v>
      </c>
      <c r="C1062" s="59" t="s">
        <v>360</v>
      </c>
      <c r="D1062" s="59" t="s">
        <v>2182</v>
      </c>
      <c r="E1062" s="59" t="s">
        <v>432</v>
      </c>
      <c r="F1062" s="59" t="s">
        <v>2205</v>
      </c>
      <c r="G1062" s="59" t="s">
        <v>180</v>
      </c>
      <c r="H1062" s="59" t="s">
        <v>432</v>
      </c>
      <c r="I1062" s="59" t="s">
        <v>184</v>
      </c>
      <c r="J1062" s="59" t="s">
        <v>360</v>
      </c>
    </row>
    <row r="1063" spans="1:11" hidden="1" x14ac:dyDescent="0.25">
      <c r="A1063" s="59" t="s">
        <v>1149</v>
      </c>
      <c r="B1063" s="60" t="s">
        <v>63</v>
      </c>
      <c r="C1063" s="59" t="s">
        <v>360</v>
      </c>
      <c r="D1063" s="59" t="s">
        <v>2182</v>
      </c>
      <c r="E1063" s="59" t="s">
        <v>392</v>
      </c>
      <c r="F1063" s="59" t="s">
        <v>2206</v>
      </c>
      <c r="G1063" s="59" t="s">
        <v>182</v>
      </c>
      <c r="H1063" s="59" t="s">
        <v>412</v>
      </c>
      <c r="I1063" s="59" t="s">
        <v>183</v>
      </c>
      <c r="J1063" s="59" t="s">
        <v>351</v>
      </c>
      <c r="K1063" s="59" t="s">
        <v>353</v>
      </c>
    </row>
    <row r="1064" spans="1:11" hidden="1" x14ac:dyDescent="0.25">
      <c r="A1064" s="59" t="s">
        <v>925</v>
      </c>
      <c r="B1064" s="60" t="s">
        <v>12</v>
      </c>
      <c r="C1064" s="59" t="s">
        <v>360</v>
      </c>
      <c r="D1064" s="59" t="s">
        <v>2182</v>
      </c>
      <c r="E1064" s="59" t="s">
        <v>384</v>
      </c>
      <c r="F1064" s="59" t="s">
        <v>2207</v>
      </c>
      <c r="G1064" s="59" t="s">
        <v>182</v>
      </c>
      <c r="H1064" s="59" t="s">
        <v>388</v>
      </c>
      <c r="I1064" s="59" t="s">
        <v>183</v>
      </c>
      <c r="J1064" s="59" t="s">
        <v>347</v>
      </c>
      <c r="K1064" s="59" t="s">
        <v>348</v>
      </c>
    </row>
    <row r="1065" spans="1:11" hidden="1" x14ac:dyDescent="0.25">
      <c r="A1065" s="59" t="s">
        <v>227</v>
      </c>
      <c r="B1065" s="60" t="s">
        <v>63</v>
      </c>
      <c r="C1065" s="59" t="s">
        <v>360</v>
      </c>
      <c r="D1065" s="59" t="s">
        <v>2182</v>
      </c>
      <c r="E1065" s="59" t="s">
        <v>379</v>
      </c>
      <c r="F1065" s="59" t="s">
        <v>2208</v>
      </c>
      <c r="G1065" s="59" t="s">
        <v>180</v>
      </c>
      <c r="H1065" s="59" t="s">
        <v>404</v>
      </c>
      <c r="I1065" s="59" t="s">
        <v>183</v>
      </c>
      <c r="J1065" s="59" t="s">
        <v>342</v>
      </c>
    </row>
    <row r="1066" spans="1:11" hidden="1" x14ac:dyDescent="0.25">
      <c r="A1066" s="59" t="s">
        <v>2010</v>
      </c>
      <c r="B1066" s="60" t="s">
        <v>17</v>
      </c>
      <c r="C1066" s="59" t="s">
        <v>360</v>
      </c>
      <c r="D1066" s="59" t="s">
        <v>2182</v>
      </c>
      <c r="E1066" s="59" t="s">
        <v>395</v>
      </c>
      <c r="F1066" s="59" t="s">
        <v>2209</v>
      </c>
      <c r="G1066" s="59" t="s">
        <v>180</v>
      </c>
      <c r="H1066" s="59" t="s">
        <v>394</v>
      </c>
      <c r="I1066" s="59" t="s">
        <v>184</v>
      </c>
      <c r="J1066" s="59" t="s">
        <v>352</v>
      </c>
    </row>
    <row r="1067" spans="1:11" hidden="1" x14ac:dyDescent="0.25">
      <c r="A1067" s="59" t="s">
        <v>226</v>
      </c>
      <c r="B1067" s="60" t="s">
        <v>63</v>
      </c>
      <c r="C1067" s="59" t="s">
        <v>360</v>
      </c>
      <c r="D1067" s="59" t="s">
        <v>2182</v>
      </c>
      <c r="E1067" s="59" t="s">
        <v>398</v>
      </c>
      <c r="F1067" s="59" t="s">
        <v>2210</v>
      </c>
      <c r="G1067" s="59" t="s">
        <v>180</v>
      </c>
      <c r="H1067" s="59" t="s">
        <v>416</v>
      </c>
      <c r="I1067" s="59" t="s">
        <v>181</v>
      </c>
      <c r="J1067" s="59" t="s">
        <v>342</v>
      </c>
    </row>
    <row r="1068" spans="1:11" hidden="1" x14ac:dyDescent="0.25">
      <c r="A1068" s="59" t="s">
        <v>959</v>
      </c>
      <c r="B1068" s="60" t="s">
        <v>63</v>
      </c>
      <c r="C1068" s="59" t="s">
        <v>360</v>
      </c>
      <c r="D1068" s="59" t="s">
        <v>2182</v>
      </c>
      <c r="E1068" s="59" t="s">
        <v>409</v>
      </c>
      <c r="F1068" s="59" t="s">
        <v>2211</v>
      </c>
      <c r="G1068" s="59" t="s">
        <v>180</v>
      </c>
      <c r="H1068" s="59" t="s">
        <v>540</v>
      </c>
      <c r="I1068" s="59" t="s">
        <v>185</v>
      </c>
      <c r="J1068" s="59" t="s">
        <v>351</v>
      </c>
      <c r="K1068" s="59" t="s">
        <v>348</v>
      </c>
    </row>
    <row r="1069" spans="1:11" hidden="1" x14ac:dyDescent="0.25">
      <c r="A1069" s="59" t="s">
        <v>96</v>
      </c>
      <c r="B1069" s="60" t="s">
        <v>12</v>
      </c>
      <c r="C1069" s="59" t="s">
        <v>360</v>
      </c>
      <c r="D1069" s="59" t="s">
        <v>2182</v>
      </c>
      <c r="E1069" s="59" t="s">
        <v>419</v>
      </c>
      <c r="F1069" s="59" t="s">
        <v>2212</v>
      </c>
      <c r="G1069" s="59" t="s">
        <v>182</v>
      </c>
      <c r="H1069" s="59" t="s">
        <v>416</v>
      </c>
      <c r="I1069" s="59" t="s">
        <v>181</v>
      </c>
      <c r="J1069" s="59" t="s">
        <v>346</v>
      </c>
      <c r="K1069" s="59" t="s">
        <v>360</v>
      </c>
    </row>
    <row r="1070" spans="1:11" hidden="1" x14ac:dyDescent="0.25">
      <c r="A1070" s="59" t="s">
        <v>2213</v>
      </c>
      <c r="B1070" s="60" t="s">
        <v>63</v>
      </c>
      <c r="C1070" s="59" t="s">
        <v>360</v>
      </c>
      <c r="D1070" s="59" t="s">
        <v>2182</v>
      </c>
      <c r="E1070" s="59" t="s">
        <v>402</v>
      </c>
      <c r="F1070" s="59" t="s">
        <v>2214</v>
      </c>
      <c r="G1070" s="59" t="s">
        <v>180</v>
      </c>
      <c r="H1070" s="59" t="s">
        <v>697</v>
      </c>
      <c r="I1070" s="59" t="s">
        <v>2031</v>
      </c>
    </row>
    <row r="1071" spans="1:11" hidden="1" x14ac:dyDescent="0.25">
      <c r="A1071" s="59" t="s">
        <v>1085</v>
      </c>
      <c r="B1071" s="60" t="s">
        <v>63</v>
      </c>
      <c r="C1071" s="59" t="s">
        <v>360</v>
      </c>
      <c r="D1071" s="59" t="s">
        <v>2182</v>
      </c>
      <c r="E1071" s="59" t="s">
        <v>607</v>
      </c>
      <c r="F1071" s="59" t="s">
        <v>2215</v>
      </c>
      <c r="G1071" s="59" t="s">
        <v>182</v>
      </c>
      <c r="H1071" s="59" t="s">
        <v>448</v>
      </c>
      <c r="I1071" s="59" t="s">
        <v>183</v>
      </c>
      <c r="J1071" s="59" t="s">
        <v>360</v>
      </c>
    </row>
    <row r="1072" spans="1:11" hidden="1" x14ac:dyDescent="0.25">
      <c r="A1072" s="59" t="s">
        <v>1457</v>
      </c>
      <c r="B1072" s="60" t="s">
        <v>12</v>
      </c>
      <c r="C1072" s="59" t="s">
        <v>360</v>
      </c>
      <c r="D1072" s="59" t="s">
        <v>2182</v>
      </c>
      <c r="E1072" s="59" t="s">
        <v>404</v>
      </c>
      <c r="F1072" s="59" t="s">
        <v>2216</v>
      </c>
      <c r="G1072" s="59" t="s">
        <v>182</v>
      </c>
      <c r="H1072" s="59" t="s">
        <v>384</v>
      </c>
      <c r="I1072" s="59" t="s">
        <v>184</v>
      </c>
      <c r="J1072" s="59" t="s">
        <v>347</v>
      </c>
    </row>
    <row r="1073" spans="1:11" hidden="1" x14ac:dyDescent="0.25">
      <c r="A1073" s="59" t="s">
        <v>239</v>
      </c>
      <c r="B1073" s="60" t="s">
        <v>2217</v>
      </c>
      <c r="C1073" s="59" t="s">
        <v>360</v>
      </c>
      <c r="D1073" s="59" t="s">
        <v>2182</v>
      </c>
      <c r="E1073" s="59" t="s">
        <v>406</v>
      </c>
      <c r="F1073" s="59" t="s">
        <v>2218</v>
      </c>
      <c r="G1073" s="59" t="s">
        <v>180</v>
      </c>
      <c r="H1073" s="59" t="s">
        <v>432</v>
      </c>
      <c r="I1073" s="59" t="s">
        <v>184</v>
      </c>
      <c r="J1073" s="59" t="s">
        <v>342</v>
      </c>
    </row>
    <row r="1074" spans="1:11" hidden="1" x14ac:dyDescent="0.25">
      <c r="A1074" s="59" t="s">
        <v>196</v>
      </c>
      <c r="B1074" s="60" t="s">
        <v>12</v>
      </c>
      <c r="C1074" s="59" t="s">
        <v>360</v>
      </c>
      <c r="D1074" s="59" t="s">
        <v>2182</v>
      </c>
      <c r="E1074" s="59" t="s">
        <v>373</v>
      </c>
      <c r="F1074" s="59" t="s">
        <v>2219</v>
      </c>
      <c r="G1074" s="59" t="s">
        <v>182</v>
      </c>
      <c r="H1074" s="59" t="s">
        <v>402</v>
      </c>
      <c r="I1074" s="59" t="s">
        <v>183</v>
      </c>
      <c r="J1074" s="59" t="s">
        <v>352</v>
      </c>
    </row>
    <row r="1075" spans="1:11" hidden="1" x14ac:dyDescent="0.25">
      <c r="A1075" s="59" t="s">
        <v>2004</v>
      </c>
      <c r="B1075" s="60" t="s">
        <v>12</v>
      </c>
      <c r="C1075" s="59" t="s">
        <v>360</v>
      </c>
      <c r="D1075" s="59" t="s">
        <v>2182</v>
      </c>
      <c r="E1075" s="59" t="s">
        <v>388</v>
      </c>
      <c r="F1075" s="59" t="s">
        <v>2220</v>
      </c>
      <c r="G1075" s="59" t="s">
        <v>180</v>
      </c>
      <c r="H1075" s="59" t="s">
        <v>386</v>
      </c>
      <c r="I1075" s="59" t="s">
        <v>181</v>
      </c>
      <c r="J1075" s="59" t="s">
        <v>353</v>
      </c>
    </row>
    <row r="1076" spans="1:11" hidden="1" x14ac:dyDescent="0.25">
      <c r="A1076" s="59" t="s">
        <v>1752</v>
      </c>
      <c r="B1076" s="60" t="s">
        <v>12</v>
      </c>
      <c r="C1076" s="59" t="s">
        <v>360</v>
      </c>
      <c r="D1076" s="59" t="s">
        <v>2182</v>
      </c>
      <c r="E1076" s="59" t="s">
        <v>410</v>
      </c>
      <c r="F1076" s="59" t="s">
        <v>2221</v>
      </c>
      <c r="G1076" s="59" t="s">
        <v>182</v>
      </c>
      <c r="H1076" s="59" t="s">
        <v>394</v>
      </c>
      <c r="I1076" s="59" t="s">
        <v>184</v>
      </c>
      <c r="J1076" s="59" t="s">
        <v>360</v>
      </c>
    </row>
    <row r="1077" spans="1:11" hidden="1" x14ac:dyDescent="0.25">
      <c r="A1077" s="59" t="s">
        <v>100</v>
      </c>
      <c r="B1077" s="60" t="s">
        <v>12</v>
      </c>
      <c r="C1077" s="59" t="s">
        <v>360</v>
      </c>
      <c r="D1077" s="59" t="s">
        <v>2182</v>
      </c>
      <c r="E1077" s="59" t="s">
        <v>527</v>
      </c>
      <c r="F1077" s="59" t="s">
        <v>2222</v>
      </c>
      <c r="G1077" s="59" t="s">
        <v>182</v>
      </c>
      <c r="H1077" s="59" t="s">
        <v>437</v>
      </c>
      <c r="I1077" s="59" t="s">
        <v>181</v>
      </c>
      <c r="J1077" s="59" t="s">
        <v>351</v>
      </c>
      <c r="K1077" s="59" t="s">
        <v>346</v>
      </c>
    </row>
    <row r="1078" spans="1:11" hidden="1" x14ac:dyDescent="0.25">
      <c r="A1078" s="59" t="s">
        <v>1965</v>
      </c>
      <c r="B1078" s="60" t="s">
        <v>12</v>
      </c>
      <c r="C1078" s="59" t="s">
        <v>360</v>
      </c>
      <c r="D1078" s="59" t="s">
        <v>2182</v>
      </c>
      <c r="E1078" s="59" t="s">
        <v>357</v>
      </c>
      <c r="F1078" s="59" t="s">
        <v>2223</v>
      </c>
      <c r="G1078" s="59" t="s">
        <v>180</v>
      </c>
      <c r="H1078" s="59" t="s">
        <v>455</v>
      </c>
      <c r="I1078" s="59" t="s">
        <v>185</v>
      </c>
      <c r="J1078" s="59" t="s">
        <v>347</v>
      </c>
    </row>
    <row r="1079" spans="1:11" hidden="1" x14ac:dyDescent="0.25">
      <c r="A1079" s="59" t="s">
        <v>2008</v>
      </c>
      <c r="B1079" s="60" t="s">
        <v>12</v>
      </c>
      <c r="C1079" s="59" t="s">
        <v>360</v>
      </c>
      <c r="D1079" s="59" t="s">
        <v>2182</v>
      </c>
      <c r="E1079" s="59" t="s">
        <v>416</v>
      </c>
      <c r="F1079" s="59" t="s">
        <v>2224</v>
      </c>
      <c r="G1079" s="59" t="s">
        <v>182</v>
      </c>
      <c r="H1079" s="59" t="s">
        <v>420</v>
      </c>
      <c r="I1079" s="59" t="s">
        <v>181</v>
      </c>
      <c r="J1079" s="59" t="s">
        <v>347</v>
      </c>
      <c r="K1079" s="59" t="s">
        <v>342</v>
      </c>
    </row>
    <row r="1080" spans="1:11" hidden="1" x14ac:dyDescent="0.25">
      <c r="A1080" s="59" t="s">
        <v>1147</v>
      </c>
      <c r="B1080" s="60" t="s">
        <v>63</v>
      </c>
      <c r="C1080" s="59" t="s">
        <v>360</v>
      </c>
      <c r="D1080" s="59" t="s">
        <v>2182</v>
      </c>
      <c r="E1080" s="59" t="s">
        <v>386</v>
      </c>
      <c r="F1080" s="59" t="s">
        <v>2225</v>
      </c>
      <c r="G1080" s="59" t="s">
        <v>182</v>
      </c>
      <c r="H1080" s="59" t="s">
        <v>364</v>
      </c>
      <c r="I1080" s="59" t="s">
        <v>2031</v>
      </c>
      <c r="J1080" s="59" t="s">
        <v>360</v>
      </c>
    </row>
    <row r="1081" spans="1:11" hidden="1" x14ac:dyDescent="0.25">
      <c r="A1081" s="59" t="s">
        <v>1107</v>
      </c>
      <c r="B1081" s="60" t="s">
        <v>12</v>
      </c>
      <c r="C1081" s="59" t="s">
        <v>360</v>
      </c>
      <c r="D1081" s="59" t="s">
        <v>2182</v>
      </c>
      <c r="E1081" s="59" t="s">
        <v>420</v>
      </c>
      <c r="F1081" s="59" t="s">
        <v>2226</v>
      </c>
      <c r="G1081" s="59" t="s">
        <v>180</v>
      </c>
      <c r="H1081" s="59" t="s">
        <v>437</v>
      </c>
      <c r="I1081" s="59" t="s">
        <v>181</v>
      </c>
    </row>
    <row r="1082" spans="1:11" hidden="1" x14ac:dyDescent="0.25">
      <c r="A1082" s="59" t="s">
        <v>93</v>
      </c>
      <c r="B1082" s="60" t="s">
        <v>12</v>
      </c>
      <c r="C1082" s="59" t="s">
        <v>360</v>
      </c>
      <c r="D1082" s="59" t="s">
        <v>2182</v>
      </c>
      <c r="E1082" s="59" t="s">
        <v>422</v>
      </c>
      <c r="F1082" s="59" t="s">
        <v>2227</v>
      </c>
      <c r="G1082" s="59" t="s">
        <v>180</v>
      </c>
      <c r="H1082" s="59" t="s">
        <v>437</v>
      </c>
      <c r="I1082" s="59" t="s">
        <v>181</v>
      </c>
    </row>
    <row r="1083" spans="1:11" hidden="1" x14ac:dyDescent="0.25">
      <c r="A1083" s="59" t="s">
        <v>962</v>
      </c>
      <c r="B1083" s="60" t="s">
        <v>63</v>
      </c>
      <c r="C1083" s="59" t="s">
        <v>360</v>
      </c>
      <c r="D1083" s="59" t="s">
        <v>2182</v>
      </c>
      <c r="E1083" s="59" t="s">
        <v>424</v>
      </c>
      <c r="F1083" s="59" t="s">
        <v>2228</v>
      </c>
      <c r="G1083" s="59" t="s">
        <v>182</v>
      </c>
      <c r="H1083" s="59" t="s">
        <v>384</v>
      </c>
      <c r="I1083" s="59" t="s">
        <v>184</v>
      </c>
      <c r="J1083" s="59" t="s">
        <v>352</v>
      </c>
    </row>
    <row r="1084" spans="1:11" hidden="1" x14ac:dyDescent="0.25">
      <c r="A1084" s="59" t="s">
        <v>2024</v>
      </c>
      <c r="B1084" s="60" t="s">
        <v>63</v>
      </c>
      <c r="C1084" s="59" t="s">
        <v>360</v>
      </c>
      <c r="D1084" s="59" t="s">
        <v>2182</v>
      </c>
      <c r="E1084" s="59" t="s">
        <v>540</v>
      </c>
      <c r="F1084" s="59" t="s">
        <v>2229</v>
      </c>
      <c r="G1084" s="59" t="s">
        <v>182</v>
      </c>
      <c r="H1084" s="59" t="s">
        <v>379</v>
      </c>
      <c r="I1084" s="59" t="s">
        <v>184</v>
      </c>
      <c r="J1084" s="59" t="s">
        <v>342</v>
      </c>
    </row>
    <row r="1085" spans="1:11" hidden="1" x14ac:dyDescent="0.25">
      <c r="A1085" s="59" t="s">
        <v>1896</v>
      </c>
      <c r="B1085" s="60" t="s">
        <v>12</v>
      </c>
      <c r="C1085" s="59" t="s">
        <v>360</v>
      </c>
      <c r="D1085" s="59" t="s">
        <v>2182</v>
      </c>
      <c r="E1085" s="59" t="s">
        <v>474</v>
      </c>
      <c r="F1085" s="59" t="s">
        <v>2230</v>
      </c>
      <c r="G1085" s="59" t="s">
        <v>182</v>
      </c>
      <c r="H1085" s="59" t="s">
        <v>414</v>
      </c>
      <c r="I1085" s="59" t="s">
        <v>181</v>
      </c>
      <c r="K1085" s="59" t="s">
        <v>343</v>
      </c>
    </row>
    <row r="1086" spans="1:11" hidden="1" x14ac:dyDescent="0.25">
      <c r="A1086" s="59" t="s">
        <v>1441</v>
      </c>
      <c r="B1086" s="60" t="s">
        <v>13</v>
      </c>
      <c r="C1086" s="59" t="s">
        <v>360</v>
      </c>
      <c r="D1086" s="59" t="s">
        <v>2182</v>
      </c>
      <c r="E1086" s="59" t="s">
        <v>430</v>
      </c>
      <c r="F1086" s="59" t="s">
        <v>2231</v>
      </c>
      <c r="G1086" s="59" t="s">
        <v>182</v>
      </c>
      <c r="H1086" s="59" t="s">
        <v>414</v>
      </c>
      <c r="I1086" s="59" t="s">
        <v>181</v>
      </c>
      <c r="J1086" s="59" t="s">
        <v>360</v>
      </c>
    </row>
    <row r="1087" spans="1:11" hidden="1" x14ac:dyDescent="0.25">
      <c r="A1087" s="59" t="s">
        <v>244</v>
      </c>
      <c r="B1087" s="60" t="s">
        <v>12</v>
      </c>
      <c r="C1087" s="59" t="s">
        <v>360</v>
      </c>
      <c r="D1087" s="59" t="s">
        <v>2182</v>
      </c>
      <c r="E1087" s="59" t="s">
        <v>433</v>
      </c>
      <c r="F1087" s="59" t="s">
        <v>2232</v>
      </c>
      <c r="G1087" s="59" t="s">
        <v>180</v>
      </c>
      <c r="H1087" s="59" t="s">
        <v>607</v>
      </c>
      <c r="I1087" s="59" t="s">
        <v>183</v>
      </c>
      <c r="J1087" s="59" t="s">
        <v>353</v>
      </c>
    </row>
    <row r="1088" spans="1:11" hidden="1" x14ac:dyDescent="0.25">
      <c r="A1088" s="59" t="s">
        <v>2233</v>
      </c>
      <c r="B1088" s="60" t="s">
        <v>63</v>
      </c>
      <c r="C1088" s="59" t="s">
        <v>360</v>
      </c>
      <c r="D1088" s="59" t="s">
        <v>2182</v>
      </c>
      <c r="E1088" s="59" t="s">
        <v>659</v>
      </c>
      <c r="F1088" s="59" t="s">
        <v>2234</v>
      </c>
      <c r="G1088" s="59" t="s">
        <v>180</v>
      </c>
      <c r="H1088" s="59" t="s">
        <v>420</v>
      </c>
      <c r="I1088" s="59" t="s">
        <v>181</v>
      </c>
    </row>
    <row r="1089" spans="1:11" hidden="1" x14ac:dyDescent="0.25">
      <c r="A1089" s="59" t="s">
        <v>251</v>
      </c>
      <c r="B1089" s="60" t="s">
        <v>17</v>
      </c>
      <c r="C1089" s="59" t="s">
        <v>360</v>
      </c>
      <c r="D1089" s="59" t="s">
        <v>2182</v>
      </c>
      <c r="E1089" s="59" t="s">
        <v>435</v>
      </c>
      <c r="F1089" s="59" t="s">
        <v>2235</v>
      </c>
      <c r="G1089" s="59" t="s">
        <v>180</v>
      </c>
      <c r="H1089" s="59" t="s">
        <v>422</v>
      </c>
      <c r="I1089" s="59" t="s">
        <v>181</v>
      </c>
      <c r="J1089" s="59" t="s">
        <v>348</v>
      </c>
    </row>
    <row r="1090" spans="1:11" hidden="1" x14ac:dyDescent="0.25">
      <c r="A1090" s="59" t="s">
        <v>136</v>
      </c>
      <c r="B1090" s="60" t="s">
        <v>17</v>
      </c>
      <c r="C1090" s="59" t="s">
        <v>360</v>
      </c>
      <c r="D1090" s="59" t="s">
        <v>2182</v>
      </c>
      <c r="E1090" s="59" t="s">
        <v>438</v>
      </c>
      <c r="F1090" s="59" t="s">
        <v>2236</v>
      </c>
      <c r="G1090" s="59" t="s">
        <v>182</v>
      </c>
      <c r="H1090" s="59" t="s">
        <v>397</v>
      </c>
      <c r="I1090" s="59" t="s">
        <v>183</v>
      </c>
      <c r="J1090" s="59" t="s">
        <v>342</v>
      </c>
    </row>
    <row r="1091" spans="1:11" hidden="1" x14ac:dyDescent="0.25">
      <c r="A1091" s="59" t="s">
        <v>2015</v>
      </c>
      <c r="B1091" s="60" t="s">
        <v>17</v>
      </c>
      <c r="C1091" s="59" t="s">
        <v>360</v>
      </c>
      <c r="D1091" s="59" t="s">
        <v>2182</v>
      </c>
      <c r="E1091" s="59" t="s">
        <v>440</v>
      </c>
      <c r="F1091" s="59" t="s">
        <v>2237</v>
      </c>
      <c r="G1091" s="59" t="s">
        <v>182</v>
      </c>
      <c r="H1091" s="59" t="s">
        <v>402</v>
      </c>
      <c r="I1091" s="59" t="s">
        <v>183</v>
      </c>
      <c r="J1091" s="59" t="s">
        <v>353</v>
      </c>
    </row>
    <row r="1092" spans="1:11" hidden="1" x14ac:dyDescent="0.25">
      <c r="A1092" s="59" t="s">
        <v>236</v>
      </c>
      <c r="B1092" s="60" t="s">
        <v>12</v>
      </c>
      <c r="C1092" s="59" t="s">
        <v>360</v>
      </c>
      <c r="D1092" s="59" t="s">
        <v>2182</v>
      </c>
      <c r="E1092" s="59" t="s">
        <v>442</v>
      </c>
      <c r="F1092" s="59" t="s">
        <v>2238</v>
      </c>
      <c r="G1092" s="59" t="s">
        <v>180</v>
      </c>
      <c r="H1092" s="59" t="s">
        <v>540</v>
      </c>
      <c r="I1092" s="59" t="s">
        <v>185</v>
      </c>
      <c r="J1092" s="59" t="s">
        <v>360</v>
      </c>
    </row>
    <row r="1093" spans="1:11" hidden="1" x14ac:dyDescent="0.25">
      <c r="A1093" s="59" t="s">
        <v>256</v>
      </c>
      <c r="B1093" s="60" t="s">
        <v>12</v>
      </c>
      <c r="C1093" s="59" t="s">
        <v>360</v>
      </c>
      <c r="D1093" s="59" t="s">
        <v>2182</v>
      </c>
      <c r="E1093" s="59" t="s">
        <v>738</v>
      </c>
      <c r="F1093" s="59" t="s">
        <v>2239</v>
      </c>
      <c r="G1093" s="59" t="s">
        <v>180</v>
      </c>
      <c r="H1093" s="59" t="s">
        <v>424</v>
      </c>
      <c r="I1093" s="59" t="s">
        <v>181</v>
      </c>
    </row>
    <row r="1094" spans="1:11" hidden="1" x14ac:dyDescent="0.25">
      <c r="A1094" s="59" t="s">
        <v>84</v>
      </c>
      <c r="B1094" s="60" t="s">
        <v>12</v>
      </c>
      <c r="C1094" s="59" t="s">
        <v>360</v>
      </c>
      <c r="D1094" s="59" t="s">
        <v>2182</v>
      </c>
      <c r="E1094" s="59" t="s">
        <v>444</v>
      </c>
      <c r="F1094" s="59" t="s">
        <v>2240</v>
      </c>
      <c r="G1094" s="59" t="s">
        <v>182</v>
      </c>
      <c r="H1094" s="59" t="s">
        <v>426</v>
      </c>
      <c r="I1094" s="59" t="s">
        <v>181</v>
      </c>
      <c r="K1094" s="59" t="s">
        <v>351</v>
      </c>
    </row>
    <row r="1095" spans="1:11" hidden="1" x14ac:dyDescent="0.25">
      <c r="A1095" s="59" t="s">
        <v>1565</v>
      </c>
      <c r="B1095" s="60" t="s">
        <v>63</v>
      </c>
      <c r="C1095" s="59" t="s">
        <v>360</v>
      </c>
      <c r="D1095" s="59" t="s">
        <v>2182</v>
      </c>
      <c r="E1095" s="59" t="s">
        <v>449</v>
      </c>
      <c r="F1095" s="59" t="s">
        <v>2241</v>
      </c>
      <c r="G1095" s="59" t="s">
        <v>182</v>
      </c>
      <c r="H1095" s="59" t="s">
        <v>373</v>
      </c>
      <c r="I1095" s="59" t="s">
        <v>183</v>
      </c>
    </row>
    <row r="1096" spans="1:11" hidden="1" x14ac:dyDescent="0.25">
      <c r="A1096" s="59" t="s">
        <v>259</v>
      </c>
      <c r="B1096" s="60" t="s">
        <v>12</v>
      </c>
      <c r="C1096" s="59" t="s">
        <v>360</v>
      </c>
      <c r="D1096" s="59" t="s">
        <v>2182</v>
      </c>
      <c r="E1096" s="59" t="s">
        <v>899</v>
      </c>
      <c r="F1096" s="59" t="s">
        <v>2242</v>
      </c>
      <c r="G1096" s="59" t="s">
        <v>180</v>
      </c>
      <c r="H1096" s="59" t="s">
        <v>414</v>
      </c>
      <c r="I1096" s="59" t="s">
        <v>181</v>
      </c>
    </row>
    <row r="1097" spans="1:11" hidden="1" x14ac:dyDescent="0.25">
      <c r="A1097" s="59" t="s">
        <v>258</v>
      </c>
      <c r="B1097" s="60" t="s">
        <v>17</v>
      </c>
      <c r="C1097" s="59" t="s">
        <v>360</v>
      </c>
      <c r="D1097" s="59" t="s">
        <v>2182</v>
      </c>
      <c r="E1097" s="59" t="s">
        <v>1233</v>
      </c>
      <c r="F1097" s="59" t="s">
        <v>2243</v>
      </c>
      <c r="G1097" s="59" t="s">
        <v>180</v>
      </c>
      <c r="H1097" s="59" t="s">
        <v>455</v>
      </c>
      <c r="I1097" s="59" t="s">
        <v>185</v>
      </c>
      <c r="J1097" s="59" t="s">
        <v>352</v>
      </c>
    </row>
    <row r="1098" spans="1:11" hidden="1" x14ac:dyDescent="0.25">
      <c r="A1098" s="59" t="s">
        <v>2244</v>
      </c>
      <c r="B1098" s="60" t="s">
        <v>12</v>
      </c>
      <c r="C1098" s="59" t="s">
        <v>360</v>
      </c>
      <c r="D1098" s="59" t="s">
        <v>2182</v>
      </c>
      <c r="E1098" s="59" t="s">
        <v>780</v>
      </c>
      <c r="F1098" s="59" t="s">
        <v>2245</v>
      </c>
      <c r="G1098" s="59" t="s">
        <v>182</v>
      </c>
      <c r="H1098" s="59" t="s">
        <v>409</v>
      </c>
      <c r="I1098" s="59" t="s">
        <v>184</v>
      </c>
    </row>
    <row r="1099" spans="1:11" hidden="1" x14ac:dyDescent="0.25">
      <c r="A1099" s="59" t="s">
        <v>1113</v>
      </c>
      <c r="B1099" s="60" t="s">
        <v>12</v>
      </c>
      <c r="C1099" s="59" t="s">
        <v>360</v>
      </c>
      <c r="D1099" s="59" t="s">
        <v>2182</v>
      </c>
      <c r="E1099" s="59" t="s">
        <v>453</v>
      </c>
      <c r="F1099" s="59" t="s">
        <v>2246</v>
      </c>
      <c r="G1099" s="59" t="s">
        <v>182</v>
      </c>
      <c r="H1099" s="59" t="s">
        <v>404</v>
      </c>
      <c r="I1099" s="59" t="s">
        <v>183</v>
      </c>
      <c r="J1099" s="59" t="s">
        <v>348</v>
      </c>
    </row>
    <row r="1100" spans="1:11" hidden="1" x14ac:dyDescent="0.25">
      <c r="A1100" s="59" t="s">
        <v>1006</v>
      </c>
      <c r="B1100" s="60" t="s">
        <v>63</v>
      </c>
      <c r="C1100" s="59" t="s">
        <v>360</v>
      </c>
      <c r="D1100" s="59" t="s">
        <v>2182</v>
      </c>
      <c r="E1100" s="59" t="s">
        <v>456</v>
      </c>
      <c r="F1100" s="59" t="s">
        <v>2247</v>
      </c>
      <c r="G1100" s="59" t="s">
        <v>182</v>
      </c>
      <c r="H1100" s="59" t="s">
        <v>386</v>
      </c>
      <c r="I1100" s="59" t="s">
        <v>181</v>
      </c>
      <c r="J1100" s="59" t="s">
        <v>352</v>
      </c>
    </row>
    <row r="1101" spans="1:11" hidden="1" x14ac:dyDescent="0.25">
      <c r="A1101" s="59" t="s">
        <v>2002</v>
      </c>
      <c r="B1101" s="60" t="s">
        <v>12</v>
      </c>
      <c r="C1101" s="59" t="s">
        <v>360</v>
      </c>
      <c r="D1101" s="59" t="s">
        <v>2182</v>
      </c>
      <c r="E1101" s="59" t="s">
        <v>744</v>
      </c>
      <c r="F1101" s="59" t="s">
        <v>2248</v>
      </c>
      <c r="G1101" s="59" t="s">
        <v>180</v>
      </c>
      <c r="H1101" s="59" t="s">
        <v>400</v>
      </c>
      <c r="I1101" s="59" t="s">
        <v>184</v>
      </c>
      <c r="J1101" s="59" t="s">
        <v>353</v>
      </c>
    </row>
    <row r="1102" spans="1:11" hidden="1" x14ac:dyDescent="0.25">
      <c r="A1102" s="59" t="s">
        <v>249</v>
      </c>
      <c r="B1102" s="60" t="s">
        <v>13</v>
      </c>
      <c r="C1102" s="59" t="s">
        <v>360</v>
      </c>
      <c r="D1102" s="59" t="s">
        <v>2182</v>
      </c>
      <c r="E1102" s="59" t="s">
        <v>749</v>
      </c>
      <c r="F1102" s="59" t="s">
        <v>2249</v>
      </c>
      <c r="G1102" s="59" t="s">
        <v>180</v>
      </c>
      <c r="H1102" s="59" t="s">
        <v>738</v>
      </c>
      <c r="I1102" s="59" t="s">
        <v>187</v>
      </c>
      <c r="J1102" s="59" t="s">
        <v>360</v>
      </c>
    </row>
    <row r="1103" spans="1:11" hidden="1" x14ac:dyDescent="0.25">
      <c r="A1103" s="59" t="s">
        <v>1017</v>
      </c>
      <c r="B1103" s="60" t="s">
        <v>13</v>
      </c>
      <c r="C1103" s="59" t="s">
        <v>360</v>
      </c>
      <c r="D1103" s="59" t="s">
        <v>2182</v>
      </c>
      <c r="E1103" s="59" t="s">
        <v>752</v>
      </c>
      <c r="F1103" s="59" t="s">
        <v>2250</v>
      </c>
      <c r="G1103" s="59" t="s">
        <v>180</v>
      </c>
      <c r="H1103" s="59" t="s">
        <v>357</v>
      </c>
      <c r="I1103" s="59" t="s">
        <v>181</v>
      </c>
      <c r="J1103" s="59" t="s">
        <v>343</v>
      </c>
    </row>
    <row r="1104" spans="1:11" hidden="1" x14ac:dyDescent="0.25">
      <c r="A1104" s="59" t="s">
        <v>255</v>
      </c>
      <c r="B1104" s="60" t="s">
        <v>12</v>
      </c>
      <c r="C1104" s="59" t="s">
        <v>360</v>
      </c>
      <c r="D1104" s="59" t="s">
        <v>2182</v>
      </c>
      <c r="E1104" s="59" t="s">
        <v>464</v>
      </c>
      <c r="F1104" s="59" t="s">
        <v>2251</v>
      </c>
      <c r="G1104" s="59" t="s">
        <v>180</v>
      </c>
      <c r="H1104" s="59" t="s">
        <v>402</v>
      </c>
      <c r="I1104" s="59" t="s">
        <v>183</v>
      </c>
      <c r="J1104" s="59" t="s">
        <v>348</v>
      </c>
    </row>
    <row r="1105" spans="1:10" hidden="1" x14ac:dyDescent="0.25">
      <c r="A1105" s="59" t="s">
        <v>2011</v>
      </c>
      <c r="B1105" s="60" t="s">
        <v>17</v>
      </c>
      <c r="C1105" s="59" t="s">
        <v>360</v>
      </c>
      <c r="D1105" s="59" t="s">
        <v>2182</v>
      </c>
      <c r="E1105" s="59" t="s">
        <v>466</v>
      </c>
      <c r="F1105" s="59" t="s">
        <v>2252</v>
      </c>
      <c r="G1105" s="59" t="s">
        <v>180</v>
      </c>
      <c r="H1105" s="59" t="s">
        <v>607</v>
      </c>
      <c r="I1105" s="59" t="s">
        <v>183</v>
      </c>
      <c r="J1105" s="59" t="s">
        <v>343</v>
      </c>
    </row>
    <row r="1106" spans="1:10" hidden="1" x14ac:dyDescent="0.25">
      <c r="A1106" s="59" t="s">
        <v>250</v>
      </c>
      <c r="B1106" s="60" t="s">
        <v>17</v>
      </c>
      <c r="C1106" s="59" t="s">
        <v>360</v>
      </c>
      <c r="D1106" s="59" t="s">
        <v>2182</v>
      </c>
      <c r="E1106" s="59" t="s">
        <v>757</v>
      </c>
      <c r="F1106" s="59" t="s">
        <v>2253</v>
      </c>
      <c r="G1106" s="59" t="s">
        <v>182</v>
      </c>
      <c r="H1106" s="59" t="s">
        <v>402</v>
      </c>
      <c r="I1106" s="59" t="s">
        <v>183</v>
      </c>
      <c r="J1106" s="59" t="s">
        <v>343</v>
      </c>
    </row>
    <row r="1107" spans="1:10" hidden="1" x14ac:dyDescent="0.25">
      <c r="A1107" s="59" t="s">
        <v>116</v>
      </c>
      <c r="B1107" s="60" t="s">
        <v>13</v>
      </c>
      <c r="C1107" s="59" t="s">
        <v>360</v>
      </c>
      <c r="D1107" s="59" t="s">
        <v>2182</v>
      </c>
      <c r="E1107" s="59" t="s">
        <v>468</v>
      </c>
      <c r="F1107" s="59" t="s">
        <v>2254</v>
      </c>
      <c r="G1107" s="59" t="s">
        <v>180</v>
      </c>
      <c r="H1107" s="59" t="s">
        <v>414</v>
      </c>
      <c r="I1107" s="59" t="s">
        <v>181</v>
      </c>
      <c r="J1107" s="59" t="s">
        <v>341</v>
      </c>
    </row>
    <row r="1108" spans="1:10" hidden="1" x14ac:dyDescent="0.25">
      <c r="A1108" s="59" t="s">
        <v>1456</v>
      </c>
      <c r="B1108" s="60" t="s">
        <v>12</v>
      </c>
      <c r="C1108" s="59" t="s">
        <v>360</v>
      </c>
      <c r="D1108" s="59" t="s">
        <v>2182</v>
      </c>
      <c r="E1108" s="59" t="s">
        <v>759</v>
      </c>
      <c r="F1108" s="59" t="s">
        <v>2255</v>
      </c>
      <c r="G1108" s="59" t="s">
        <v>180</v>
      </c>
      <c r="H1108" s="59" t="s">
        <v>474</v>
      </c>
      <c r="I1108" s="59" t="s">
        <v>185</v>
      </c>
      <c r="J1108" s="59" t="s">
        <v>342</v>
      </c>
    </row>
    <row r="1109" spans="1:10" hidden="1" x14ac:dyDescent="0.25">
      <c r="A1109" s="59" t="s">
        <v>265</v>
      </c>
      <c r="B1109" s="60" t="s">
        <v>17</v>
      </c>
      <c r="C1109" s="59" t="s">
        <v>360</v>
      </c>
      <c r="D1109" s="59" t="s">
        <v>2182</v>
      </c>
      <c r="E1109" s="59" t="s">
        <v>1262</v>
      </c>
      <c r="F1109" s="59" t="s">
        <v>2256</v>
      </c>
      <c r="G1109" s="59" t="s">
        <v>182</v>
      </c>
      <c r="H1109" s="59" t="s">
        <v>384</v>
      </c>
      <c r="I1109" s="59" t="s">
        <v>184</v>
      </c>
      <c r="J1109" s="59" t="s">
        <v>353</v>
      </c>
    </row>
    <row r="1110" spans="1:10" hidden="1" x14ac:dyDescent="0.25">
      <c r="A1110" s="59" t="s">
        <v>284</v>
      </c>
      <c r="B1110" s="60" t="s">
        <v>12</v>
      </c>
      <c r="C1110" s="59" t="s">
        <v>360</v>
      </c>
      <c r="D1110" s="59" t="s">
        <v>2182</v>
      </c>
      <c r="E1110" s="59" t="s">
        <v>765</v>
      </c>
      <c r="F1110" s="59" t="s">
        <v>2257</v>
      </c>
      <c r="G1110" s="59" t="s">
        <v>180</v>
      </c>
      <c r="H1110" s="59" t="s">
        <v>386</v>
      </c>
      <c r="I1110" s="59" t="s">
        <v>181</v>
      </c>
    </row>
    <row r="1111" spans="1:10" hidden="1" x14ac:dyDescent="0.25">
      <c r="A1111" s="59" t="s">
        <v>924</v>
      </c>
      <c r="B1111" s="60" t="s">
        <v>63</v>
      </c>
      <c r="C1111" s="59" t="s">
        <v>360</v>
      </c>
      <c r="D1111" s="59" t="s">
        <v>2182</v>
      </c>
      <c r="E1111" s="59" t="s">
        <v>1267</v>
      </c>
      <c r="F1111" s="59" t="s">
        <v>2258</v>
      </c>
      <c r="G1111" s="59" t="s">
        <v>182</v>
      </c>
      <c r="H1111" s="59" t="s">
        <v>422</v>
      </c>
      <c r="I1111" s="59" t="s">
        <v>181</v>
      </c>
      <c r="J1111" s="59" t="s">
        <v>342</v>
      </c>
    </row>
    <row r="1112" spans="1:10" hidden="1" x14ac:dyDescent="0.25">
      <c r="A1112" s="59" t="s">
        <v>271</v>
      </c>
      <c r="B1112" s="60" t="s">
        <v>63</v>
      </c>
      <c r="C1112" s="59" t="s">
        <v>360</v>
      </c>
      <c r="D1112" s="59" t="s">
        <v>2182</v>
      </c>
      <c r="E1112" s="59" t="s">
        <v>472</v>
      </c>
      <c r="F1112" s="59" t="s">
        <v>2259</v>
      </c>
      <c r="G1112" s="59" t="s">
        <v>182</v>
      </c>
      <c r="H1112" s="59" t="s">
        <v>388</v>
      </c>
      <c r="I1112" s="59" t="s">
        <v>183</v>
      </c>
    </row>
    <row r="1113" spans="1:10" hidden="1" x14ac:dyDescent="0.25">
      <c r="A1113" s="59" t="s">
        <v>1883</v>
      </c>
      <c r="B1113" s="60" t="s">
        <v>12</v>
      </c>
      <c r="C1113" s="59" t="s">
        <v>360</v>
      </c>
      <c r="D1113" s="59" t="s">
        <v>2182</v>
      </c>
      <c r="E1113" s="59" t="s">
        <v>1018</v>
      </c>
      <c r="F1113" s="59" t="s">
        <v>2260</v>
      </c>
      <c r="G1113" s="59" t="s">
        <v>180</v>
      </c>
      <c r="H1113" s="59" t="s">
        <v>373</v>
      </c>
      <c r="I1113" s="59" t="s">
        <v>183</v>
      </c>
    </row>
    <row r="1114" spans="1:10" hidden="1" x14ac:dyDescent="0.25">
      <c r="A1114" s="59" t="s">
        <v>273</v>
      </c>
      <c r="B1114" s="60" t="s">
        <v>17</v>
      </c>
      <c r="C1114" s="59" t="s">
        <v>360</v>
      </c>
      <c r="D1114" s="59" t="s">
        <v>2182</v>
      </c>
      <c r="E1114" s="59" t="s">
        <v>1020</v>
      </c>
      <c r="F1114" s="59" t="s">
        <v>2261</v>
      </c>
      <c r="G1114" s="59" t="s">
        <v>180</v>
      </c>
      <c r="H1114" s="59" t="s">
        <v>400</v>
      </c>
      <c r="I1114" s="59" t="s">
        <v>184</v>
      </c>
      <c r="J1114" s="59" t="s">
        <v>348</v>
      </c>
    </row>
    <row r="1115" spans="1:10" hidden="1" x14ac:dyDescent="0.25">
      <c r="A1115" s="59" t="s">
        <v>2262</v>
      </c>
      <c r="B1115" s="60" t="s">
        <v>12</v>
      </c>
      <c r="C1115" s="59" t="s">
        <v>360</v>
      </c>
      <c r="D1115" s="59" t="s">
        <v>2182</v>
      </c>
      <c r="E1115" s="59" t="s">
        <v>770</v>
      </c>
      <c r="F1115" s="59" t="s">
        <v>2263</v>
      </c>
      <c r="G1115" s="59" t="s">
        <v>180</v>
      </c>
      <c r="H1115" s="59" t="s">
        <v>386</v>
      </c>
      <c r="I1115" s="59" t="s">
        <v>181</v>
      </c>
    </row>
    <row r="1116" spans="1:10" hidden="1" x14ac:dyDescent="0.25">
      <c r="A1116" s="59" t="s">
        <v>1721</v>
      </c>
      <c r="B1116" s="60" t="s">
        <v>12</v>
      </c>
      <c r="C1116" s="59" t="s">
        <v>360</v>
      </c>
      <c r="D1116" s="59" t="s">
        <v>2182</v>
      </c>
      <c r="E1116" s="59" t="s">
        <v>772</v>
      </c>
      <c r="F1116" s="59" t="s">
        <v>2264</v>
      </c>
      <c r="G1116" s="59" t="s">
        <v>182</v>
      </c>
      <c r="H1116" s="59" t="s">
        <v>345</v>
      </c>
      <c r="I1116" s="59" t="s">
        <v>2031</v>
      </c>
      <c r="J1116" s="59" t="s">
        <v>352</v>
      </c>
    </row>
    <row r="1117" spans="1:10" hidden="1" x14ac:dyDescent="0.25">
      <c r="A1117" s="59" t="s">
        <v>126</v>
      </c>
      <c r="B1117" s="60" t="s">
        <v>12</v>
      </c>
      <c r="C1117" s="59" t="s">
        <v>360</v>
      </c>
      <c r="D1117" s="59" t="s">
        <v>2182</v>
      </c>
      <c r="E1117" s="59" t="s">
        <v>774</v>
      </c>
      <c r="F1117" s="59" t="s">
        <v>2265</v>
      </c>
      <c r="G1117" s="59" t="s">
        <v>182</v>
      </c>
      <c r="H1117" s="59" t="s">
        <v>379</v>
      </c>
      <c r="I1117" s="59" t="s">
        <v>184</v>
      </c>
    </row>
    <row r="1118" spans="1:10" hidden="1" x14ac:dyDescent="0.25">
      <c r="A1118" s="59" t="s">
        <v>1827</v>
      </c>
      <c r="B1118" s="60" t="s">
        <v>17</v>
      </c>
      <c r="C1118" s="59" t="s">
        <v>360</v>
      </c>
      <c r="D1118" s="59" t="s">
        <v>2182</v>
      </c>
      <c r="E1118" s="59" t="s">
        <v>475</v>
      </c>
      <c r="F1118" s="59" t="s">
        <v>2266</v>
      </c>
      <c r="G1118" s="59" t="s">
        <v>182</v>
      </c>
      <c r="H1118" s="59" t="s">
        <v>373</v>
      </c>
      <c r="I1118" s="59" t="s">
        <v>183</v>
      </c>
    </row>
    <row r="1119" spans="1:10" hidden="1" x14ac:dyDescent="0.25">
      <c r="A1119" s="59" t="s">
        <v>2021</v>
      </c>
      <c r="B1119" s="60" t="s">
        <v>63</v>
      </c>
      <c r="C1119" s="59" t="s">
        <v>360</v>
      </c>
      <c r="D1119" s="59" t="s">
        <v>2182</v>
      </c>
      <c r="E1119" s="59" t="s">
        <v>477</v>
      </c>
      <c r="F1119" s="59" t="s">
        <v>1361</v>
      </c>
      <c r="G1119" s="59" t="s">
        <v>182</v>
      </c>
      <c r="H1119" s="59" t="s">
        <v>368</v>
      </c>
      <c r="I1119" s="59" t="s">
        <v>2031</v>
      </c>
      <c r="J1119" s="59" t="s">
        <v>342</v>
      </c>
    </row>
    <row r="1120" spans="1:10" hidden="1" x14ac:dyDescent="0.25">
      <c r="A1120" s="59" t="s">
        <v>2267</v>
      </c>
      <c r="B1120" s="60" t="s">
        <v>12</v>
      </c>
      <c r="C1120" s="59" t="s">
        <v>360</v>
      </c>
      <c r="D1120" s="59" t="s">
        <v>2182</v>
      </c>
      <c r="E1120" s="59" t="s">
        <v>779</v>
      </c>
      <c r="F1120" s="59" t="s">
        <v>2268</v>
      </c>
      <c r="G1120" s="59" t="s">
        <v>182</v>
      </c>
      <c r="H1120" s="59" t="s">
        <v>420</v>
      </c>
      <c r="I1120" s="59" t="s">
        <v>181</v>
      </c>
    </row>
    <row r="1121" spans="1:11" hidden="1" x14ac:dyDescent="0.25">
      <c r="A1121" s="59" t="s">
        <v>267</v>
      </c>
      <c r="B1121" s="60" t="s">
        <v>17</v>
      </c>
      <c r="C1121" s="59" t="s">
        <v>360</v>
      </c>
      <c r="D1121" s="59" t="s">
        <v>2182</v>
      </c>
      <c r="E1121" s="59" t="s">
        <v>1025</v>
      </c>
      <c r="F1121" s="59" t="s">
        <v>2269</v>
      </c>
      <c r="G1121" s="59" t="s">
        <v>182</v>
      </c>
      <c r="H1121" s="59" t="s">
        <v>412</v>
      </c>
      <c r="I1121" s="59" t="s">
        <v>183</v>
      </c>
    </row>
    <row r="1122" spans="1:11" hidden="1" x14ac:dyDescent="0.25">
      <c r="A1122" s="59" t="s">
        <v>91</v>
      </c>
      <c r="B1122" s="60" t="s">
        <v>12</v>
      </c>
      <c r="C1122" s="59" t="s">
        <v>360</v>
      </c>
      <c r="D1122" s="59" t="s">
        <v>2182</v>
      </c>
      <c r="E1122" s="59" t="s">
        <v>1028</v>
      </c>
      <c r="F1122" s="59" t="s">
        <v>2270</v>
      </c>
      <c r="G1122" s="59" t="s">
        <v>182</v>
      </c>
      <c r="H1122" s="59" t="s">
        <v>382</v>
      </c>
      <c r="I1122" s="59" t="s">
        <v>2031</v>
      </c>
      <c r="J1122" s="59" t="s">
        <v>353</v>
      </c>
    </row>
    <row r="1123" spans="1:11" hidden="1" x14ac:dyDescent="0.25">
      <c r="A1123" s="59" t="s">
        <v>279</v>
      </c>
      <c r="B1123" s="60" t="s">
        <v>12</v>
      </c>
      <c r="C1123" s="59" t="s">
        <v>360</v>
      </c>
      <c r="D1123" s="59" t="s">
        <v>2182</v>
      </c>
      <c r="E1123" s="59" t="s">
        <v>1298</v>
      </c>
      <c r="F1123" s="59" t="s">
        <v>2271</v>
      </c>
      <c r="G1123" s="59" t="s">
        <v>180</v>
      </c>
      <c r="H1123" s="59" t="s">
        <v>448</v>
      </c>
      <c r="I1123" s="59" t="s">
        <v>183</v>
      </c>
    </row>
    <row r="1124" spans="1:11" hidden="1" x14ac:dyDescent="0.25">
      <c r="A1124" s="59" t="s">
        <v>101</v>
      </c>
      <c r="B1124" s="60" t="s">
        <v>17</v>
      </c>
      <c r="C1124" s="59" t="s">
        <v>360</v>
      </c>
      <c r="D1124" s="59" t="s">
        <v>2182</v>
      </c>
      <c r="E1124" s="59" t="s">
        <v>483</v>
      </c>
      <c r="F1124" s="59" t="s">
        <v>2272</v>
      </c>
      <c r="G1124" s="59" t="s">
        <v>182</v>
      </c>
      <c r="H1124" s="59" t="s">
        <v>659</v>
      </c>
      <c r="I1124" s="59" t="s">
        <v>185</v>
      </c>
      <c r="J1124" s="59" t="s">
        <v>342</v>
      </c>
      <c r="K1124" s="59" t="s">
        <v>341</v>
      </c>
    </row>
    <row r="1125" spans="1:11" hidden="1" x14ac:dyDescent="0.25">
      <c r="A1125" s="59" t="s">
        <v>283</v>
      </c>
      <c r="B1125" s="60" t="s">
        <v>63</v>
      </c>
      <c r="C1125" s="59" t="s">
        <v>360</v>
      </c>
      <c r="D1125" s="59" t="s">
        <v>2182</v>
      </c>
      <c r="E1125" s="59" t="s">
        <v>792</v>
      </c>
      <c r="F1125" s="59" t="s">
        <v>2273</v>
      </c>
      <c r="G1125" s="59" t="s">
        <v>180</v>
      </c>
      <c r="H1125" s="59" t="s">
        <v>444</v>
      </c>
      <c r="I1125" s="59" t="s">
        <v>187</v>
      </c>
      <c r="J1125" s="59" t="s">
        <v>352</v>
      </c>
    </row>
    <row r="1126" spans="1:11" hidden="1" x14ac:dyDescent="0.25">
      <c r="A1126" s="59" t="s">
        <v>86</v>
      </c>
      <c r="B1126" s="60" t="s">
        <v>12</v>
      </c>
      <c r="C1126" s="59" t="s">
        <v>360</v>
      </c>
      <c r="D1126" s="59" t="s">
        <v>2182</v>
      </c>
      <c r="E1126" s="59" t="s">
        <v>1036</v>
      </c>
      <c r="F1126" s="59" t="s">
        <v>2274</v>
      </c>
      <c r="G1126" s="59" t="s">
        <v>182</v>
      </c>
      <c r="H1126" s="59" t="s">
        <v>424</v>
      </c>
      <c r="I1126" s="59" t="s">
        <v>181</v>
      </c>
    </row>
    <row r="1127" spans="1:11" hidden="1" x14ac:dyDescent="0.25">
      <c r="A1127" s="59" t="s">
        <v>1052</v>
      </c>
      <c r="B1127" s="60" t="s">
        <v>12</v>
      </c>
      <c r="C1127" s="59" t="s">
        <v>360</v>
      </c>
      <c r="D1127" s="59" t="s">
        <v>2182</v>
      </c>
      <c r="E1127" s="59" t="s">
        <v>794</v>
      </c>
      <c r="F1127" s="59" t="s">
        <v>2275</v>
      </c>
      <c r="G1127" s="59" t="s">
        <v>180</v>
      </c>
      <c r="H1127" s="59" t="s">
        <v>412</v>
      </c>
      <c r="I1127" s="59" t="s">
        <v>183</v>
      </c>
    </row>
    <row r="1128" spans="1:11" hidden="1" x14ac:dyDescent="0.25">
      <c r="A1128" s="59" t="s">
        <v>2026</v>
      </c>
      <c r="B1128" s="60" t="s">
        <v>63</v>
      </c>
      <c r="C1128" s="59" t="s">
        <v>360</v>
      </c>
      <c r="D1128" s="59" t="s">
        <v>2182</v>
      </c>
      <c r="E1128" s="59" t="s">
        <v>1311</v>
      </c>
      <c r="F1128" s="59" t="s">
        <v>2276</v>
      </c>
      <c r="G1128" s="59" t="s">
        <v>182</v>
      </c>
      <c r="H1128" s="59" t="s">
        <v>437</v>
      </c>
      <c r="I1128" s="59" t="s">
        <v>181</v>
      </c>
      <c r="J1128" s="59" t="s">
        <v>353</v>
      </c>
    </row>
    <row r="1129" spans="1:11" hidden="1" x14ac:dyDescent="0.25">
      <c r="A1129" s="59" t="s">
        <v>2277</v>
      </c>
      <c r="B1129" s="60" t="s">
        <v>12</v>
      </c>
      <c r="C1129" s="59" t="s">
        <v>360</v>
      </c>
      <c r="D1129" s="59" t="s">
        <v>2182</v>
      </c>
      <c r="E1129" s="59" t="s">
        <v>1040</v>
      </c>
      <c r="F1129" s="59" t="s">
        <v>2278</v>
      </c>
      <c r="G1129" s="59" t="s">
        <v>182</v>
      </c>
      <c r="H1129" s="59" t="s">
        <v>400</v>
      </c>
      <c r="I1129" s="59" t="s">
        <v>184</v>
      </c>
    </row>
    <row r="1130" spans="1:11" hidden="1" x14ac:dyDescent="0.25">
      <c r="A1130" s="59" t="s">
        <v>2279</v>
      </c>
      <c r="B1130" s="60" t="s">
        <v>17</v>
      </c>
      <c r="C1130" s="59" t="s">
        <v>360</v>
      </c>
      <c r="D1130" s="59" t="s">
        <v>2182</v>
      </c>
      <c r="E1130" s="59" t="s">
        <v>796</v>
      </c>
      <c r="F1130" s="59" t="s">
        <v>2280</v>
      </c>
      <c r="G1130" s="59" t="s">
        <v>180</v>
      </c>
      <c r="H1130" s="59" t="s">
        <v>402</v>
      </c>
      <c r="I1130" s="59" t="s">
        <v>183</v>
      </c>
    </row>
    <row r="1131" spans="1:11" hidden="1" x14ac:dyDescent="0.25">
      <c r="A1131" s="59" t="s">
        <v>80</v>
      </c>
      <c r="B1131" s="60" t="s">
        <v>12</v>
      </c>
      <c r="C1131" s="59" t="s">
        <v>360</v>
      </c>
      <c r="D1131" s="59" t="s">
        <v>2182</v>
      </c>
      <c r="E1131" s="59" t="s">
        <v>798</v>
      </c>
      <c r="F1131" s="59" t="s">
        <v>2281</v>
      </c>
      <c r="G1131" s="59" t="s">
        <v>182</v>
      </c>
      <c r="H1131" s="59" t="s">
        <v>412</v>
      </c>
      <c r="I1131" s="59" t="s">
        <v>183</v>
      </c>
    </row>
    <row r="1132" spans="1:11" hidden="1" x14ac:dyDescent="0.25">
      <c r="A1132" s="59" t="s">
        <v>300</v>
      </c>
      <c r="B1132" s="60" t="s">
        <v>17</v>
      </c>
      <c r="C1132" s="59" t="s">
        <v>360</v>
      </c>
      <c r="D1132" s="59" t="s">
        <v>2182</v>
      </c>
      <c r="E1132" s="59" t="s">
        <v>800</v>
      </c>
      <c r="F1132" s="59" t="s">
        <v>2282</v>
      </c>
      <c r="G1132" s="59" t="s">
        <v>182</v>
      </c>
      <c r="H1132" s="59" t="s">
        <v>607</v>
      </c>
      <c r="I1132" s="59" t="s">
        <v>183</v>
      </c>
    </row>
    <row r="1133" spans="1:11" hidden="1" x14ac:dyDescent="0.25">
      <c r="A1133" s="59" t="s">
        <v>232</v>
      </c>
      <c r="B1133" s="60" t="s">
        <v>63</v>
      </c>
      <c r="C1133" s="59" t="s">
        <v>360</v>
      </c>
      <c r="D1133" s="59" t="s">
        <v>2182</v>
      </c>
      <c r="E1133" s="59" t="s">
        <v>802</v>
      </c>
      <c r="F1133" s="59" t="s">
        <v>2283</v>
      </c>
      <c r="G1133" s="59" t="s">
        <v>182</v>
      </c>
      <c r="H1133" s="59" t="s">
        <v>373</v>
      </c>
      <c r="I1133" s="59" t="s">
        <v>183</v>
      </c>
    </row>
    <row r="1134" spans="1:11" hidden="1" x14ac:dyDescent="0.25">
      <c r="A1134" s="59" t="s">
        <v>280</v>
      </c>
      <c r="B1134" s="60" t="s">
        <v>17</v>
      </c>
      <c r="C1134" s="59" t="s">
        <v>360</v>
      </c>
      <c r="D1134" s="59" t="s">
        <v>2182</v>
      </c>
      <c r="E1134" s="59" t="s">
        <v>489</v>
      </c>
      <c r="F1134" s="59" t="s">
        <v>2284</v>
      </c>
      <c r="G1134" s="59" t="s">
        <v>182</v>
      </c>
      <c r="H1134" s="59" t="s">
        <v>395</v>
      </c>
      <c r="I1134" s="59" t="s">
        <v>184</v>
      </c>
      <c r="J1134" s="59" t="s">
        <v>348</v>
      </c>
    </row>
    <row r="1135" spans="1:11" hidden="1" x14ac:dyDescent="0.25">
      <c r="A1135" s="59" t="s">
        <v>1024</v>
      </c>
      <c r="B1135" s="60" t="s">
        <v>12</v>
      </c>
      <c r="C1135" s="59" t="s">
        <v>360</v>
      </c>
      <c r="D1135" s="59" t="s">
        <v>2182</v>
      </c>
      <c r="E1135" s="59" t="s">
        <v>493</v>
      </c>
      <c r="F1135" s="59" t="s">
        <v>2285</v>
      </c>
      <c r="G1135" s="59" t="s">
        <v>180</v>
      </c>
      <c r="H1135" s="59" t="s">
        <v>370</v>
      </c>
      <c r="I1135" s="59" t="s">
        <v>2031</v>
      </c>
      <c r="J1135" s="59" t="s">
        <v>348</v>
      </c>
    </row>
    <row r="1136" spans="1:11" hidden="1" x14ac:dyDescent="0.25">
      <c r="A1136" s="59" t="s">
        <v>308</v>
      </c>
      <c r="B1136" s="60" t="s">
        <v>12</v>
      </c>
      <c r="C1136" s="59" t="s">
        <v>352</v>
      </c>
      <c r="D1136" s="59" t="s">
        <v>2075</v>
      </c>
      <c r="E1136" s="59" t="s">
        <v>2173</v>
      </c>
      <c r="F1136" s="59" t="s">
        <v>2174</v>
      </c>
      <c r="G1136" s="59" t="s">
        <v>182</v>
      </c>
      <c r="H1136" s="59" t="s">
        <v>379</v>
      </c>
      <c r="I1136" s="59" t="s">
        <v>184</v>
      </c>
    </row>
    <row r="1137" spans="1:10" hidden="1" x14ac:dyDescent="0.25">
      <c r="A1137" s="59" t="s">
        <v>81</v>
      </c>
      <c r="B1137" s="60" t="s">
        <v>12</v>
      </c>
      <c r="C1137" s="59" t="s">
        <v>360</v>
      </c>
      <c r="D1137" s="59" t="s">
        <v>2182</v>
      </c>
      <c r="E1137" s="59" t="s">
        <v>497</v>
      </c>
      <c r="F1137" s="59" t="s">
        <v>2287</v>
      </c>
      <c r="G1137" s="59" t="s">
        <v>182</v>
      </c>
      <c r="H1137" s="59" t="s">
        <v>366</v>
      </c>
      <c r="I1137" s="59" t="s">
        <v>2031</v>
      </c>
      <c r="J1137" s="59" t="s">
        <v>348</v>
      </c>
    </row>
    <row r="1138" spans="1:10" hidden="1" x14ac:dyDescent="0.25">
      <c r="A1138" s="59" t="s">
        <v>286</v>
      </c>
      <c r="B1138" s="60" t="s">
        <v>13</v>
      </c>
      <c r="C1138" s="59" t="s">
        <v>360</v>
      </c>
      <c r="D1138" s="59" t="s">
        <v>2182</v>
      </c>
      <c r="E1138" s="59" t="s">
        <v>807</v>
      </c>
      <c r="F1138" s="59" t="s">
        <v>2288</v>
      </c>
      <c r="G1138" s="59" t="s">
        <v>182</v>
      </c>
      <c r="H1138" s="59" t="s">
        <v>422</v>
      </c>
      <c r="I1138" s="59" t="s">
        <v>181</v>
      </c>
      <c r="J1138" s="59" t="s">
        <v>348</v>
      </c>
    </row>
    <row r="1139" spans="1:10" hidden="1" x14ac:dyDescent="0.25">
      <c r="A1139" s="59" t="s">
        <v>1050</v>
      </c>
      <c r="B1139" s="60" t="s">
        <v>12</v>
      </c>
      <c r="C1139" s="59" t="s">
        <v>360</v>
      </c>
      <c r="D1139" s="59" t="s">
        <v>2182</v>
      </c>
      <c r="E1139" s="59" t="s">
        <v>505</v>
      </c>
      <c r="F1139" s="59" t="s">
        <v>2289</v>
      </c>
      <c r="G1139" s="59" t="s">
        <v>180</v>
      </c>
      <c r="H1139" s="59" t="s">
        <v>435</v>
      </c>
      <c r="I1139" s="59" t="s">
        <v>185</v>
      </c>
    </row>
    <row r="1140" spans="1:10" hidden="1" x14ac:dyDescent="0.25">
      <c r="A1140" s="59" t="s">
        <v>299</v>
      </c>
      <c r="B1140" s="60" t="s">
        <v>17</v>
      </c>
      <c r="C1140" s="59" t="s">
        <v>360</v>
      </c>
      <c r="D1140" s="59" t="s">
        <v>2182</v>
      </c>
      <c r="E1140" s="59" t="s">
        <v>1349</v>
      </c>
      <c r="F1140" s="59" t="s">
        <v>2290</v>
      </c>
      <c r="G1140" s="59" t="s">
        <v>182</v>
      </c>
      <c r="H1140" s="59" t="s">
        <v>527</v>
      </c>
      <c r="I1140" s="59" t="s">
        <v>181</v>
      </c>
      <c r="J1140" s="59" t="s">
        <v>343</v>
      </c>
    </row>
    <row r="1141" spans="1:10" hidden="1" x14ac:dyDescent="0.25">
      <c r="A1141" s="59" t="s">
        <v>1327</v>
      </c>
      <c r="B1141" s="60" t="s">
        <v>12</v>
      </c>
      <c r="C1141" s="59" t="s">
        <v>360</v>
      </c>
      <c r="D1141" s="59" t="s">
        <v>2182</v>
      </c>
      <c r="E1141" s="59" t="s">
        <v>817</v>
      </c>
      <c r="F1141" s="59" t="s">
        <v>2291</v>
      </c>
      <c r="G1141" s="59" t="s">
        <v>180</v>
      </c>
      <c r="H1141" s="59" t="s">
        <v>392</v>
      </c>
      <c r="I1141" s="59" t="s">
        <v>184</v>
      </c>
    </row>
    <row r="1142" spans="1:10" hidden="1" x14ac:dyDescent="0.25">
      <c r="A1142" s="59" t="s">
        <v>308</v>
      </c>
      <c r="B1142" s="60" t="s">
        <v>12</v>
      </c>
      <c r="C1142" s="59" t="s">
        <v>360</v>
      </c>
      <c r="D1142" s="59" t="s">
        <v>2182</v>
      </c>
      <c r="E1142" s="59" t="s">
        <v>513</v>
      </c>
      <c r="F1142" s="59" t="s">
        <v>2292</v>
      </c>
      <c r="G1142" s="59" t="s">
        <v>182</v>
      </c>
      <c r="H1142" s="59" t="s">
        <v>379</v>
      </c>
      <c r="I1142" s="59" t="s">
        <v>184</v>
      </c>
    </row>
    <row r="1143" spans="1:10" hidden="1" x14ac:dyDescent="0.25">
      <c r="A1143" s="59" t="s">
        <v>1446</v>
      </c>
      <c r="B1143" s="60" t="s">
        <v>65</v>
      </c>
      <c r="C1143" s="59" t="s">
        <v>360</v>
      </c>
      <c r="D1143" s="59" t="s">
        <v>2182</v>
      </c>
      <c r="E1143" s="59" t="s">
        <v>1365</v>
      </c>
      <c r="F1143" s="59" t="s">
        <v>2293</v>
      </c>
      <c r="G1143" s="59" t="s">
        <v>180</v>
      </c>
      <c r="H1143" s="59" t="s">
        <v>899</v>
      </c>
      <c r="I1143" s="59" t="s">
        <v>187</v>
      </c>
      <c r="J1143" s="59" t="s">
        <v>353</v>
      </c>
    </row>
    <row r="1144" spans="1:10" hidden="1" x14ac:dyDescent="0.25">
      <c r="A1144" s="59" t="s">
        <v>1054</v>
      </c>
      <c r="B1144" s="60" t="s">
        <v>12</v>
      </c>
      <c r="C1144" s="59" t="s">
        <v>360</v>
      </c>
      <c r="D1144" s="59" t="s">
        <v>2182</v>
      </c>
      <c r="E1144" s="59" t="s">
        <v>1367</v>
      </c>
      <c r="F1144" s="59" t="s">
        <v>2294</v>
      </c>
      <c r="G1144" s="59" t="s">
        <v>182</v>
      </c>
      <c r="H1144" s="59" t="s">
        <v>404</v>
      </c>
      <c r="I1144" s="59" t="s">
        <v>183</v>
      </c>
    </row>
    <row r="1145" spans="1:10" hidden="1" x14ac:dyDescent="0.25">
      <c r="A1145" s="59" t="s">
        <v>88</v>
      </c>
      <c r="B1145" s="60" t="s">
        <v>12</v>
      </c>
      <c r="C1145" s="59" t="s">
        <v>360</v>
      </c>
      <c r="D1145" s="59" t="s">
        <v>2182</v>
      </c>
      <c r="E1145" s="59" t="s">
        <v>1061</v>
      </c>
      <c r="F1145" s="59" t="s">
        <v>2295</v>
      </c>
      <c r="G1145" s="59" t="s">
        <v>182</v>
      </c>
      <c r="H1145" s="59" t="s">
        <v>474</v>
      </c>
      <c r="I1145" s="59" t="s">
        <v>185</v>
      </c>
      <c r="J1145" s="59" t="s">
        <v>353</v>
      </c>
    </row>
    <row r="1146" spans="1:10" hidden="1" x14ac:dyDescent="0.25">
      <c r="A1146" s="59" t="s">
        <v>319</v>
      </c>
      <c r="B1146" s="60" t="s">
        <v>16</v>
      </c>
      <c r="C1146" s="59" t="s">
        <v>360</v>
      </c>
      <c r="D1146" s="59" t="s">
        <v>2182</v>
      </c>
      <c r="E1146" s="59" t="s">
        <v>825</v>
      </c>
      <c r="F1146" s="59" t="s">
        <v>2296</v>
      </c>
      <c r="G1146" s="59" t="s">
        <v>182</v>
      </c>
      <c r="H1146" s="59" t="s">
        <v>406</v>
      </c>
      <c r="I1146" s="59" t="s">
        <v>183</v>
      </c>
      <c r="J1146" s="59" t="s">
        <v>341</v>
      </c>
    </row>
    <row r="1147" spans="1:10" hidden="1" x14ac:dyDescent="0.25">
      <c r="A1147" s="59" t="s">
        <v>2137</v>
      </c>
      <c r="B1147" s="60" t="s">
        <v>17</v>
      </c>
      <c r="C1147" s="59" t="s">
        <v>360</v>
      </c>
      <c r="D1147" s="59" t="s">
        <v>2182</v>
      </c>
      <c r="E1147" s="59" t="s">
        <v>1390</v>
      </c>
      <c r="F1147" s="59" t="s">
        <v>2297</v>
      </c>
      <c r="G1147" s="59" t="s">
        <v>182</v>
      </c>
      <c r="H1147" s="59" t="s">
        <v>448</v>
      </c>
      <c r="I1147" s="59" t="s">
        <v>183</v>
      </c>
    </row>
    <row r="1148" spans="1:10" hidden="1" x14ac:dyDescent="0.25">
      <c r="A1148" s="59" t="s">
        <v>2020</v>
      </c>
      <c r="B1148" s="60" t="s">
        <v>63</v>
      </c>
      <c r="C1148" s="59" t="s">
        <v>360</v>
      </c>
      <c r="D1148" s="59" t="s">
        <v>2182</v>
      </c>
      <c r="E1148" s="59" t="s">
        <v>1401</v>
      </c>
      <c r="F1148" s="59" t="s">
        <v>2298</v>
      </c>
      <c r="G1148" s="59" t="s">
        <v>180</v>
      </c>
      <c r="H1148" s="59" t="s">
        <v>433</v>
      </c>
      <c r="I1148" s="59" t="s">
        <v>185</v>
      </c>
      <c r="J1148" s="59" t="s">
        <v>353</v>
      </c>
    </row>
    <row r="1149" spans="1:10" hidden="1" x14ac:dyDescent="0.25">
      <c r="A1149" s="59" t="s">
        <v>310</v>
      </c>
      <c r="B1149" s="60" t="s">
        <v>12</v>
      </c>
      <c r="C1149" s="59" t="s">
        <v>360</v>
      </c>
      <c r="D1149" s="59" t="s">
        <v>2182</v>
      </c>
      <c r="E1149" s="59" t="s">
        <v>1074</v>
      </c>
      <c r="F1149" s="59" t="s">
        <v>2299</v>
      </c>
      <c r="G1149" s="59" t="s">
        <v>182</v>
      </c>
      <c r="H1149" s="59" t="s">
        <v>397</v>
      </c>
      <c r="I1149" s="59" t="s">
        <v>183</v>
      </c>
    </row>
    <row r="1150" spans="1:10" hidden="1" x14ac:dyDescent="0.25">
      <c r="A1150" s="59" t="s">
        <v>2019</v>
      </c>
      <c r="B1150" s="60" t="s">
        <v>63</v>
      </c>
      <c r="C1150" s="59" t="s">
        <v>360</v>
      </c>
      <c r="D1150" s="59" t="s">
        <v>2182</v>
      </c>
      <c r="E1150" s="59" t="s">
        <v>831</v>
      </c>
      <c r="F1150" s="59" t="s">
        <v>2300</v>
      </c>
      <c r="G1150" s="59" t="s">
        <v>180</v>
      </c>
      <c r="H1150" s="59" t="s">
        <v>433</v>
      </c>
      <c r="I1150" s="59" t="s">
        <v>185</v>
      </c>
      <c r="J1150" s="59" t="s">
        <v>348</v>
      </c>
    </row>
    <row r="1151" spans="1:10" hidden="1" x14ac:dyDescent="0.25">
      <c r="A1151" s="59" t="s">
        <v>2301</v>
      </c>
      <c r="B1151" s="60" t="s">
        <v>63</v>
      </c>
      <c r="C1151" s="59" t="s">
        <v>360</v>
      </c>
      <c r="D1151" s="59" t="s">
        <v>2182</v>
      </c>
      <c r="E1151" s="59" t="s">
        <v>835</v>
      </c>
      <c r="F1151" s="59" t="s">
        <v>2302</v>
      </c>
      <c r="G1151" s="59" t="s">
        <v>180</v>
      </c>
      <c r="H1151" s="59" t="s">
        <v>376</v>
      </c>
      <c r="I1151" s="59" t="s">
        <v>2031</v>
      </c>
    </row>
    <row r="1152" spans="1:10" hidden="1" x14ac:dyDescent="0.25">
      <c r="A1152" s="59" t="s">
        <v>1832</v>
      </c>
      <c r="B1152" s="60" t="s">
        <v>12</v>
      </c>
      <c r="C1152" s="59" t="s">
        <v>360</v>
      </c>
      <c r="D1152" s="59" t="s">
        <v>2182</v>
      </c>
      <c r="E1152" s="59" t="s">
        <v>530</v>
      </c>
      <c r="F1152" s="59" t="s">
        <v>2303</v>
      </c>
      <c r="G1152" s="59" t="s">
        <v>182</v>
      </c>
      <c r="H1152" s="59" t="s">
        <v>410</v>
      </c>
      <c r="I1152" s="59" t="s">
        <v>183</v>
      </c>
    </row>
    <row r="1153" spans="1:11" hidden="1" x14ac:dyDescent="0.25">
      <c r="A1153" s="59" t="s">
        <v>272</v>
      </c>
      <c r="B1153" s="60" t="s">
        <v>12</v>
      </c>
      <c r="C1153" s="59" t="s">
        <v>360</v>
      </c>
      <c r="D1153" s="59" t="s">
        <v>2182</v>
      </c>
      <c r="E1153" s="59" t="s">
        <v>1432</v>
      </c>
      <c r="F1153" s="59" t="s">
        <v>2304</v>
      </c>
      <c r="G1153" s="59" t="s">
        <v>180</v>
      </c>
      <c r="H1153" s="59" t="s">
        <v>412</v>
      </c>
      <c r="I1153" s="59" t="s">
        <v>183</v>
      </c>
    </row>
    <row r="1154" spans="1:11" hidden="1" x14ac:dyDescent="0.25">
      <c r="A1154" s="59" t="s">
        <v>323</v>
      </c>
      <c r="B1154" s="60" t="s">
        <v>12</v>
      </c>
      <c r="C1154" s="59" t="s">
        <v>360</v>
      </c>
      <c r="D1154" s="59" t="s">
        <v>2182</v>
      </c>
      <c r="E1154" s="59" t="s">
        <v>839</v>
      </c>
      <c r="F1154" s="59" t="s">
        <v>2305</v>
      </c>
      <c r="G1154" s="59" t="s">
        <v>180</v>
      </c>
      <c r="H1154" s="59" t="s">
        <v>899</v>
      </c>
      <c r="I1154" s="59" t="s">
        <v>187</v>
      </c>
      <c r="J1154" s="59" t="s">
        <v>348</v>
      </c>
    </row>
    <row r="1155" spans="1:11" hidden="1" x14ac:dyDescent="0.25">
      <c r="A1155" s="59" t="s">
        <v>140</v>
      </c>
      <c r="B1155" s="60" t="s">
        <v>12</v>
      </c>
      <c r="C1155" s="59" t="s">
        <v>360</v>
      </c>
      <c r="D1155" s="59" t="s">
        <v>2182</v>
      </c>
      <c r="E1155" s="59" t="s">
        <v>538</v>
      </c>
      <c r="F1155" s="59" t="s">
        <v>2306</v>
      </c>
      <c r="G1155" s="59" t="s">
        <v>182</v>
      </c>
      <c r="H1155" s="59" t="s">
        <v>414</v>
      </c>
      <c r="I1155" s="59" t="s">
        <v>181</v>
      </c>
    </row>
    <row r="1156" spans="1:11" hidden="1" x14ac:dyDescent="0.25">
      <c r="A1156" s="59" t="s">
        <v>2027</v>
      </c>
      <c r="B1156" s="60" t="s">
        <v>63</v>
      </c>
      <c r="C1156" s="59" t="s">
        <v>360</v>
      </c>
      <c r="D1156" s="59" t="s">
        <v>2182</v>
      </c>
      <c r="E1156" s="59" t="s">
        <v>1593</v>
      </c>
      <c r="F1156" s="59" t="s">
        <v>2307</v>
      </c>
      <c r="G1156" s="59" t="s">
        <v>182</v>
      </c>
      <c r="H1156" s="59" t="s">
        <v>474</v>
      </c>
      <c r="I1156" s="59" t="s">
        <v>185</v>
      </c>
      <c r="J1156" s="59" t="s">
        <v>348</v>
      </c>
    </row>
    <row r="1157" spans="1:11" hidden="1" x14ac:dyDescent="0.25">
      <c r="A1157" s="59" t="s">
        <v>1859</v>
      </c>
      <c r="B1157" s="60" t="s">
        <v>17</v>
      </c>
      <c r="C1157" s="59" t="s">
        <v>360</v>
      </c>
      <c r="D1157" s="59" t="s">
        <v>2182</v>
      </c>
      <c r="E1157" s="59" t="s">
        <v>851</v>
      </c>
      <c r="F1157" s="59" t="s">
        <v>2308</v>
      </c>
      <c r="G1157" s="59" t="s">
        <v>182</v>
      </c>
      <c r="H1157" s="59" t="s">
        <v>448</v>
      </c>
      <c r="I1157" s="59" t="s">
        <v>183</v>
      </c>
    </row>
    <row r="1158" spans="1:11" hidden="1" x14ac:dyDescent="0.25">
      <c r="A1158" s="59" t="s">
        <v>329</v>
      </c>
      <c r="B1158" s="60" t="s">
        <v>63</v>
      </c>
      <c r="C1158" s="59" t="s">
        <v>360</v>
      </c>
      <c r="D1158" s="59" t="s">
        <v>2182</v>
      </c>
      <c r="E1158" s="59" t="s">
        <v>855</v>
      </c>
      <c r="F1158" s="59" t="s">
        <v>2309</v>
      </c>
      <c r="G1158" s="59" t="s">
        <v>180</v>
      </c>
      <c r="H1158" s="59" t="s">
        <v>367</v>
      </c>
      <c r="I1158" s="59" t="s">
        <v>2031</v>
      </c>
    </row>
    <row r="1159" spans="1:11" hidden="1" x14ac:dyDescent="0.25">
      <c r="A1159" s="59" t="s">
        <v>309</v>
      </c>
      <c r="B1159" s="60" t="s">
        <v>63</v>
      </c>
      <c r="C1159" s="59" t="s">
        <v>360</v>
      </c>
      <c r="D1159" s="59" t="s">
        <v>2182</v>
      </c>
      <c r="E1159" s="59" t="s">
        <v>543</v>
      </c>
      <c r="F1159" s="59" t="s">
        <v>2310</v>
      </c>
      <c r="G1159" s="59" t="s">
        <v>180</v>
      </c>
      <c r="H1159" s="59" t="s">
        <v>347</v>
      </c>
      <c r="I1159" s="59" t="s">
        <v>2031</v>
      </c>
    </row>
    <row r="1160" spans="1:11" x14ac:dyDescent="0.25">
      <c r="A1160" s="59" t="s">
        <v>2311</v>
      </c>
      <c r="B1160" s="60" t="s">
        <v>16</v>
      </c>
      <c r="C1160" s="59" t="s">
        <v>347</v>
      </c>
      <c r="D1160" s="59" t="s">
        <v>2312</v>
      </c>
      <c r="E1160" s="59" t="s">
        <v>343</v>
      </c>
      <c r="F1160" s="59" t="s">
        <v>2313</v>
      </c>
      <c r="G1160" s="59" t="s">
        <v>180</v>
      </c>
      <c r="H1160" s="59" t="s">
        <v>607</v>
      </c>
      <c r="I1160" s="59" t="s">
        <v>183</v>
      </c>
      <c r="J1160" s="59" t="s">
        <v>346</v>
      </c>
      <c r="K1160" s="59" t="s">
        <v>346</v>
      </c>
    </row>
    <row r="1161" spans="1:11" x14ac:dyDescent="0.25">
      <c r="A1161" s="59" t="s">
        <v>2314</v>
      </c>
      <c r="B1161" s="60" t="s">
        <v>189</v>
      </c>
      <c r="C1161" s="59" t="s">
        <v>347</v>
      </c>
      <c r="D1161" s="59" t="s">
        <v>2312</v>
      </c>
      <c r="E1161" s="59" t="s">
        <v>348</v>
      </c>
      <c r="F1161" s="59" t="s">
        <v>2315</v>
      </c>
      <c r="G1161" s="59" t="s">
        <v>180</v>
      </c>
      <c r="H1161" s="59" t="s">
        <v>419</v>
      </c>
      <c r="I1161" s="59" t="s">
        <v>184</v>
      </c>
      <c r="J1161" s="59" t="s">
        <v>346</v>
      </c>
      <c r="K1161" s="59" t="s">
        <v>360</v>
      </c>
    </row>
    <row r="1162" spans="1:11" x14ac:dyDescent="0.25">
      <c r="A1162" s="59" t="s">
        <v>205</v>
      </c>
      <c r="B1162" s="60" t="s">
        <v>63</v>
      </c>
      <c r="C1162" s="59" t="s">
        <v>347</v>
      </c>
      <c r="D1162" s="59" t="s">
        <v>2312</v>
      </c>
      <c r="E1162" s="59" t="s">
        <v>353</v>
      </c>
      <c r="F1162" s="59" t="s">
        <v>2316</v>
      </c>
      <c r="G1162" s="59" t="s">
        <v>180</v>
      </c>
      <c r="H1162" s="59" t="s">
        <v>359</v>
      </c>
      <c r="I1162" s="59" t="s">
        <v>2031</v>
      </c>
      <c r="J1162" s="59" t="s">
        <v>360</v>
      </c>
      <c r="K1162" s="59" t="s">
        <v>342</v>
      </c>
    </row>
    <row r="1163" spans="1:11" x14ac:dyDescent="0.25">
      <c r="A1163" s="59" t="s">
        <v>200</v>
      </c>
      <c r="B1163" s="60" t="s">
        <v>17</v>
      </c>
      <c r="C1163" s="59" t="s">
        <v>347</v>
      </c>
      <c r="D1163" s="59" t="s">
        <v>2312</v>
      </c>
      <c r="E1163" s="59" t="s">
        <v>347</v>
      </c>
      <c r="F1163" s="59" t="s">
        <v>2317</v>
      </c>
      <c r="G1163" s="59" t="s">
        <v>180</v>
      </c>
      <c r="H1163" s="59" t="s">
        <v>527</v>
      </c>
      <c r="I1163" s="59" t="s">
        <v>181</v>
      </c>
      <c r="J1163" s="59" t="s">
        <v>346</v>
      </c>
      <c r="K1163" s="59" t="s">
        <v>347</v>
      </c>
    </row>
    <row r="1164" spans="1:11" x14ac:dyDescent="0.25">
      <c r="A1164" s="59" t="s">
        <v>2018</v>
      </c>
      <c r="B1164" s="60" t="s">
        <v>63</v>
      </c>
      <c r="C1164" s="59" t="s">
        <v>347</v>
      </c>
      <c r="D1164" s="59" t="s">
        <v>2312</v>
      </c>
      <c r="E1164" s="59" t="s">
        <v>351</v>
      </c>
      <c r="F1164" s="59" t="s">
        <v>2318</v>
      </c>
      <c r="G1164" s="59" t="s">
        <v>180</v>
      </c>
      <c r="H1164" s="59" t="s">
        <v>364</v>
      </c>
      <c r="I1164" s="59" t="s">
        <v>2031</v>
      </c>
      <c r="J1164" s="59" t="s">
        <v>352</v>
      </c>
    </row>
    <row r="1165" spans="1:11" x14ac:dyDescent="0.25">
      <c r="A1165" s="59" t="s">
        <v>922</v>
      </c>
      <c r="B1165" s="60" t="s">
        <v>17</v>
      </c>
      <c r="C1165" s="59" t="s">
        <v>347</v>
      </c>
      <c r="D1165" s="59" t="s">
        <v>2312</v>
      </c>
      <c r="E1165" s="59" t="s">
        <v>346</v>
      </c>
      <c r="F1165" s="59" t="s">
        <v>2319</v>
      </c>
      <c r="G1165" s="59" t="s">
        <v>180</v>
      </c>
      <c r="H1165" s="59" t="s">
        <v>406</v>
      </c>
      <c r="I1165" s="59" t="s">
        <v>183</v>
      </c>
      <c r="J1165" s="59" t="s">
        <v>351</v>
      </c>
      <c r="K1165" s="59" t="s">
        <v>348</v>
      </c>
    </row>
    <row r="1166" spans="1:11" x14ac:dyDescent="0.25">
      <c r="A1166" s="59" t="s">
        <v>73</v>
      </c>
      <c r="B1166" s="60" t="s">
        <v>12</v>
      </c>
      <c r="C1166" s="59" t="s">
        <v>347</v>
      </c>
      <c r="D1166" s="59" t="s">
        <v>2312</v>
      </c>
      <c r="E1166" s="59" t="s">
        <v>367</v>
      </c>
      <c r="F1166" s="59" t="s">
        <v>2320</v>
      </c>
      <c r="G1166" s="59" t="s">
        <v>180</v>
      </c>
      <c r="H1166" s="59" t="s">
        <v>414</v>
      </c>
      <c r="I1166" s="59" t="s">
        <v>181</v>
      </c>
      <c r="J1166" s="59" t="s">
        <v>351</v>
      </c>
      <c r="K1166" s="59" t="s">
        <v>351</v>
      </c>
    </row>
    <row r="1167" spans="1:11" x14ac:dyDescent="0.25">
      <c r="A1167" s="59" t="s">
        <v>112</v>
      </c>
      <c r="B1167" s="60" t="s">
        <v>63</v>
      </c>
      <c r="C1167" s="59" t="s">
        <v>347</v>
      </c>
      <c r="D1167" s="59" t="s">
        <v>2312</v>
      </c>
      <c r="E1167" s="59" t="s">
        <v>371</v>
      </c>
      <c r="F1167" s="59" t="s">
        <v>2321</v>
      </c>
      <c r="G1167" s="59" t="s">
        <v>180</v>
      </c>
      <c r="H1167" s="59" t="s">
        <v>388</v>
      </c>
      <c r="I1167" s="59" t="s">
        <v>183</v>
      </c>
      <c r="J1167" s="59" t="s">
        <v>347</v>
      </c>
      <c r="K1167" s="59" t="s">
        <v>343</v>
      </c>
    </row>
    <row r="1168" spans="1:11" x14ac:dyDescent="0.25">
      <c r="A1168" s="59" t="s">
        <v>930</v>
      </c>
      <c r="B1168" s="60" t="s">
        <v>63</v>
      </c>
      <c r="C1168" s="59" t="s">
        <v>347</v>
      </c>
      <c r="D1168" s="59" t="s">
        <v>2312</v>
      </c>
      <c r="E1168" s="59" t="s">
        <v>374</v>
      </c>
      <c r="F1168" s="59" t="s">
        <v>2322</v>
      </c>
      <c r="G1168" s="59" t="s">
        <v>180</v>
      </c>
      <c r="H1168" s="59" t="s">
        <v>384</v>
      </c>
      <c r="I1168" s="59" t="s">
        <v>184</v>
      </c>
      <c r="J1168" s="59" t="s">
        <v>351</v>
      </c>
    </row>
    <row r="1169" spans="1:11" x14ac:dyDescent="0.25">
      <c r="A1169" s="59" t="s">
        <v>2323</v>
      </c>
      <c r="B1169" s="60" t="s">
        <v>12</v>
      </c>
      <c r="C1169" s="59" t="s">
        <v>347</v>
      </c>
      <c r="D1169" s="59" t="s">
        <v>2312</v>
      </c>
      <c r="E1169" s="59" t="s">
        <v>940</v>
      </c>
      <c r="F1169" s="59" t="s">
        <v>2324</v>
      </c>
      <c r="G1169" s="59" t="s">
        <v>180</v>
      </c>
      <c r="H1169" s="59" t="s">
        <v>350</v>
      </c>
      <c r="I1169" s="59" t="s">
        <v>2031</v>
      </c>
      <c r="J1169" s="59" t="s">
        <v>342</v>
      </c>
    </row>
    <row r="1170" spans="1:11" x14ac:dyDescent="0.25">
      <c r="A1170" s="59" t="s">
        <v>206</v>
      </c>
      <c r="B1170" s="60" t="s">
        <v>63</v>
      </c>
      <c r="C1170" s="59" t="s">
        <v>347</v>
      </c>
      <c r="D1170" s="59" t="s">
        <v>2312</v>
      </c>
      <c r="E1170" s="59" t="s">
        <v>377</v>
      </c>
      <c r="F1170" s="59" t="s">
        <v>2325</v>
      </c>
      <c r="G1170" s="59" t="s">
        <v>180</v>
      </c>
      <c r="H1170" s="59" t="s">
        <v>414</v>
      </c>
      <c r="I1170" s="59" t="s">
        <v>181</v>
      </c>
      <c r="J1170" s="59" t="s">
        <v>347</v>
      </c>
      <c r="K1170" s="59" t="s">
        <v>352</v>
      </c>
    </row>
    <row r="1171" spans="1:11" x14ac:dyDescent="0.25">
      <c r="A1171" s="59" t="s">
        <v>1712</v>
      </c>
      <c r="B1171" s="60" t="s">
        <v>63</v>
      </c>
      <c r="C1171" s="59" t="s">
        <v>347</v>
      </c>
      <c r="D1171" s="59" t="s">
        <v>2312</v>
      </c>
      <c r="E1171" s="59" t="s">
        <v>376</v>
      </c>
      <c r="F1171" s="59" t="s">
        <v>2326</v>
      </c>
      <c r="G1171" s="59" t="s">
        <v>182</v>
      </c>
      <c r="H1171" s="59" t="s">
        <v>382</v>
      </c>
      <c r="I1171" s="59" t="s">
        <v>2031</v>
      </c>
      <c r="J1171" s="59" t="s">
        <v>351</v>
      </c>
      <c r="K1171" s="59" t="s">
        <v>353</v>
      </c>
    </row>
    <row r="1172" spans="1:11" x14ac:dyDescent="0.25">
      <c r="A1172" s="59" t="s">
        <v>2327</v>
      </c>
      <c r="B1172" s="60" t="s">
        <v>63</v>
      </c>
      <c r="C1172" s="59" t="s">
        <v>347</v>
      </c>
      <c r="D1172" s="59" t="s">
        <v>2312</v>
      </c>
      <c r="E1172" s="59" t="s">
        <v>355</v>
      </c>
      <c r="F1172" s="59" t="s">
        <v>2328</v>
      </c>
      <c r="G1172" s="59" t="s">
        <v>182</v>
      </c>
      <c r="H1172" s="59" t="s">
        <v>359</v>
      </c>
      <c r="I1172" s="59" t="s">
        <v>2031</v>
      </c>
      <c r="J1172" s="59" t="s">
        <v>347</v>
      </c>
      <c r="K1172" s="59" t="s">
        <v>348</v>
      </c>
    </row>
    <row r="1173" spans="1:11" x14ac:dyDescent="0.25">
      <c r="A1173" s="59" t="s">
        <v>204</v>
      </c>
      <c r="B1173" s="60" t="s">
        <v>63</v>
      </c>
      <c r="C1173" s="59" t="s">
        <v>347</v>
      </c>
      <c r="D1173" s="59" t="s">
        <v>2312</v>
      </c>
      <c r="E1173" s="59" t="s">
        <v>364</v>
      </c>
      <c r="F1173" s="59" t="s">
        <v>2329</v>
      </c>
      <c r="G1173" s="59" t="s">
        <v>180</v>
      </c>
      <c r="H1173" s="59" t="s">
        <v>420</v>
      </c>
      <c r="I1173" s="59" t="s">
        <v>181</v>
      </c>
      <c r="J1173" s="59" t="s">
        <v>360</v>
      </c>
      <c r="K1173" s="59" t="s">
        <v>353</v>
      </c>
    </row>
    <row r="1174" spans="1:11" x14ac:dyDescent="0.25">
      <c r="A1174" s="59" t="s">
        <v>216</v>
      </c>
      <c r="B1174" s="60" t="s">
        <v>63</v>
      </c>
      <c r="C1174" s="59" t="s">
        <v>347</v>
      </c>
      <c r="D1174" s="59" t="s">
        <v>2312</v>
      </c>
      <c r="E1174" s="59" t="s">
        <v>345</v>
      </c>
      <c r="F1174" s="59" t="s">
        <v>2330</v>
      </c>
      <c r="G1174" s="59" t="s">
        <v>180</v>
      </c>
      <c r="H1174" s="59" t="s">
        <v>404</v>
      </c>
      <c r="I1174" s="59" t="s">
        <v>183</v>
      </c>
      <c r="J1174" s="59" t="s">
        <v>360</v>
      </c>
    </row>
    <row r="1175" spans="1:11" x14ac:dyDescent="0.25">
      <c r="A1175" s="59" t="s">
        <v>2331</v>
      </c>
      <c r="B1175" s="60" t="s">
        <v>16</v>
      </c>
      <c r="C1175" s="59" t="s">
        <v>347</v>
      </c>
      <c r="D1175" s="59" t="s">
        <v>2312</v>
      </c>
      <c r="E1175" s="59" t="s">
        <v>395</v>
      </c>
      <c r="F1175" s="59" t="s">
        <v>2332</v>
      </c>
      <c r="G1175" s="59" t="s">
        <v>182</v>
      </c>
      <c r="H1175" s="59" t="s">
        <v>379</v>
      </c>
      <c r="I1175" s="59" t="s">
        <v>184</v>
      </c>
      <c r="J1175" s="59" t="s">
        <v>346</v>
      </c>
      <c r="K1175" s="59" t="s">
        <v>343</v>
      </c>
    </row>
    <row r="1176" spans="1:11" x14ac:dyDescent="0.25">
      <c r="A1176" s="59" t="s">
        <v>215</v>
      </c>
      <c r="B1176" s="60" t="s">
        <v>17</v>
      </c>
      <c r="C1176" s="59" t="s">
        <v>347</v>
      </c>
      <c r="D1176" s="59" t="s">
        <v>2312</v>
      </c>
      <c r="E1176" s="59" t="s">
        <v>398</v>
      </c>
      <c r="F1176" s="59" t="s">
        <v>2333</v>
      </c>
      <c r="G1176" s="59" t="s">
        <v>180</v>
      </c>
      <c r="H1176" s="59" t="s">
        <v>410</v>
      </c>
      <c r="I1176" s="59" t="s">
        <v>183</v>
      </c>
      <c r="J1176" s="59" t="s">
        <v>352</v>
      </c>
    </row>
    <row r="1177" spans="1:11" x14ac:dyDescent="0.25">
      <c r="A1177" s="59" t="s">
        <v>226</v>
      </c>
      <c r="B1177" s="60" t="s">
        <v>63</v>
      </c>
      <c r="C1177" s="59" t="s">
        <v>347</v>
      </c>
      <c r="D1177" s="59" t="s">
        <v>2312</v>
      </c>
      <c r="E1177" s="59" t="s">
        <v>394</v>
      </c>
      <c r="F1177" s="59" t="s">
        <v>2334</v>
      </c>
      <c r="G1177" s="59" t="s">
        <v>180</v>
      </c>
      <c r="H1177" s="59" t="s">
        <v>416</v>
      </c>
      <c r="I1177" s="59" t="s">
        <v>181</v>
      </c>
      <c r="J1177" s="59" t="s">
        <v>352</v>
      </c>
    </row>
    <row r="1178" spans="1:11" x14ac:dyDescent="0.25">
      <c r="A1178" s="59" t="s">
        <v>96</v>
      </c>
      <c r="B1178" s="60" t="s">
        <v>12</v>
      </c>
      <c r="C1178" s="59" t="s">
        <v>347</v>
      </c>
      <c r="D1178" s="59" t="s">
        <v>2312</v>
      </c>
      <c r="E1178" s="59" t="s">
        <v>607</v>
      </c>
      <c r="F1178" s="59" t="s">
        <v>2335</v>
      </c>
      <c r="G1178" s="59" t="s">
        <v>182</v>
      </c>
      <c r="H1178" s="59" t="s">
        <v>416</v>
      </c>
      <c r="I1178" s="59" t="s">
        <v>181</v>
      </c>
      <c r="J1178" s="59" t="s">
        <v>346</v>
      </c>
      <c r="K1178" s="59" t="s">
        <v>346</v>
      </c>
    </row>
    <row r="1179" spans="1:11" x14ac:dyDescent="0.25">
      <c r="A1179" s="59" t="s">
        <v>2336</v>
      </c>
      <c r="B1179" s="60" t="s">
        <v>189</v>
      </c>
      <c r="C1179" s="59" t="s">
        <v>347</v>
      </c>
      <c r="D1179" s="59" t="s">
        <v>2312</v>
      </c>
      <c r="E1179" s="59" t="s">
        <v>404</v>
      </c>
      <c r="F1179" s="59" t="s">
        <v>2337</v>
      </c>
      <c r="G1179" s="59" t="s">
        <v>180</v>
      </c>
      <c r="H1179" s="59" t="s">
        <v>373</v>
      </c>
      <c r="I1179" s="59" t="s">
        <v>183</v>
      </c>
      <c r="J1179" s="59" t="s">
        <v>342</v>
      </c>
    </row>
    <row r="1180" spans="1:11" x14ac:dyDescent="0.25">
      <c r="A1180" s="59" t="s">
        <v>2338</v>
      </c>
      <c r="B1180" s="60" t="s">
        <v>189</v>
      </c>
      <c r="C1180" s="59" t="s">
        <v>347</v>
      </c>
      <c r="D1180" s="59" t="s">
        <v>2312</v>
      </c>
      <c r="E1180" s="59" t="s">
        <v>406</v>
      </c>
      <c r="F1180" s="59" t="s">
        <v>2337</v>
      </c>
      <c r="G1180" s="59" t="s">
        <v>180</v>
      </c>
      <c r="H1180" s="59" t="s">
        <v>409</v>
      </c>
      <c r="I1180" s="59" t="s">
        <v>184</v>
      </c>
      <c r="J1180" s="59" t="s">
        <v>347</v>
      </c>
    </row>
    <row r="1181" spans="1:11" x14ac:dyDescent="0.25">
      <c r="A1181" s="59" t="s">
        <v>1085</v>
      </c>
      <c r="B1181" s="60" t="s">
        <v>63</v>
      </c>
      <c r="C1181" s="59" t="s">
        <v>347</v>
      </c>
      <c r="D1181" s="59" t="s">
        <v>2312</v>
      </c>
      <c r="E1181" s="59" t="s">
        <v>448</v>
      </c>
      <c r="F1181" s="59" t="s">
        <v>2339</v>
      </c>
      <c r="G1181" s="59" t="s">
        <v>182</v>
      </c>
      <c r="H1181" s="59" t="s">
        <v>448</v>
      </c>
      <c r="I1181" s="59" t="s">
        <v>183</v>
      </c>
      <c r="J1181" s="59" t="s">
        <v>346</v>
      </c>
      <c r="K1181" s="59" t="s">
        <v>352</v>
      </c>
    </row>
    <row r="1182" spans="1:11" x14ac:dyDescent="0.25">
      <c r="A1182" s="59" t="s">
        <v>967</v>
      </c>
      <c r="B1182" s="60" t="s">
        <v>13</v>
      </c>
      <c r="C1182" s="59" t="s">
        <v>347</v>
      </c>
      <c r="D1182" s="59" t="s">
        <v>2312</v>
      </c>
      <c r="E1182" s="59" t="s">
        <v>412</v>
      </c>
      <c r="F1182" s="59" t="s">
        <v>2340</v>
      </c>
      <c r="G1182" s="59" t="s">
        <v>180</v>
      </c>
      <c r="H1182" s="59" t="s">
        <v>373</v>
      </c>
      <c r="I1182" s="59" t="s">
        <v>183</v>
      </c>
      <c r="J1182" s="59" t="s">
        <v>353</v>
      </c>
    </row>
    <row r="1183" spans="1:11" x14ac:dyDescent="0.25">
      <c r="A1183" s="59" t="s">
        <v>196</v>
      </c>
      <c r="B1183" s="60" t="s">
        <v>12</v>
      </c>
      <c r="C1183" s="59" t="s">
        <v>347</v>
      </c>
      <c r="D1183" s="59" t="s">
        <v>2312</v>
      </c>
      <c r="E1183" s="59" t="s">
        <v>357</v>
      </c>
      <c r="F1183" s="59" t="s">
        <v>2341</v>
      </c>
      <c r="G1183" s="59" t="s">
        <v>182</v>
      </c>
      <c r="H1183" s="59" t="s">
        <v>402</v>
      </c>
      <c r="I1183" s="59" t="s">
        <v>183</v>
      </c>
      <c r="J1183" s="59" t="s">
        <v>351</v>
      </c>
    </row>
    <row r="1184" spans="1:11" x14ac:dyDescent="0.25">
      <c r="A1184" s="59" t="s">
        <v>229</v>
      </c>
      <c r="B1184" s="60" t="s">
        <v>63</v>
      </c>
      <c r="C1184" s="59" t="s">
        <v>347</v>
      </c>
      <c r="D1184" s="59" t="s">
        <v>2312</v>
      </c>
      <c r="E1184" s="59" t="s">
        <v>414</v>
      </c>
      <c r="F1184" s="59" t="s">
        <v>2342</v>
      </c>
      <c r="G1184" s="59" t="s">
        <v>180</v>
      </c>
      <c r="H1184" s="59" t="s">
        <v>373</v>
      </c>
      <c r="I1184" s="59" t="s">
        <v>183</v>
      </c>
      <c r="J1184" s="59" t="s">
        <v>348</v>
      </c>
    </row>
    <row r="1185" spans="1:11" x14ac:dyDescent="0.25">
      <c r="A1185" s="59" t="s">
        <v>2343</v>
      </c>
      <c r="B1185" s="60" t="s">
        <v>189</v>
      </c>
      <c r="C1185" s="59" t="s">
        <v>347</v>
      </c>
      <c r="D1185" s="59" t="s">
        <v>2312</v>
      </c>
      <c r="E1185" s="59" t="s">
        <v>386</v>
      </c>
      <c r="F1185" s="59" t="s">
        <v>2344</v>
      </c>
      <c r="G1185" s="59" t="s">
        <v>182</v>
      </c>
      <c r="H1185" s="59" t="s">
        <v>404</v>
      </c>
      <c r="I1185" s="59" t="s">
        <v>183</v>
      </c>
      <c r="J1185" s="59" t="s">
        <v>347</v>
      </c>
    </row>
    <row r="1186" spans="1:11" x14ac:dyDescent="0.25">
      <c r="A1186" s="59" t="s">
        <v>2345</v>
      </c>
      <c r="B1186" s="60" t="s">
        <v>63</v>
      </c>
      <c r="C1186" s="59" t="s">
        <v>347</v>
      </c>
      <c r="D1186" s="59" t="s">
        <v>2312</v>
      </c>
      <c r="E1186" s="59" t="s">
        <v>422</v>
      </c>
      <c r="F1186" s="59" t="s">
        <v>2346</v>
      </c>
      <c r="G1186" s="59" t="s">
        <v>180</v>
      </c>
      <c r="H1186" s="59" t="s">
        <v>474</v>
      </c>
      <c r="I1186" s="59" t="s">
        <v>185</v>
      </c>
      <c r="J1186" s="59" t="s">
        <v>346</v>
      </c>
      <c r="K1186" s="59" t="s">
        <v>341</v>
      </c>
    </row>
    <row r="1187" spans="1:11" x14ac:dyDescent="0.25">
      <c r="A1187" s="59" t="s">
        <v>1547</v>
      </c>
      <c r="B1187" s="60" t="s">
        <v>13</v>
      </c>
      <c r="C1187" s="59" t="s">
        <v>347</v>
      </c>
      <c r="D1187" s="59" t="s">
        <v>2312</v>
      </c>
      <c r="E1187" s="59" t="s">
        <v>424</v>
      </c>
      <c r="F1187" s="59" t="s">
        <v>2347</v>
      </c>
      <c r="G1187" s="59" t="s">
        <v>180</v>
      </c>
      <c r="H1187" s="59" t="s">
        <v>392</v>
      </c>
      <c r="I1187" s="59" t="s">
        <v>184</v>
      </c>
      <c r="J1187" s="59" t="s">
        <v>360</v>
      </c>
    </row>
    <row r="1188" spans="1:11" x14ac:dyDescent="0.25">
      <c r="A1188" s="59" t="s">
        <v>959</v>
      </c>
      <c r="B1188" s="60" t="s">
        <v>63</v>
      </c>
      <c r="C1188" s="59" t="s">
        <v>347</v>
      </c>
      <c r="D1188" s="59" t="s">
        <v>2312</v>
      </c>
      <c r="E1188" s="59" t="s">
        <v>426</v>
      </c>
      <c r="F1188" s="59" t="s">
        <v>2347</v>
      </c>
      <c r="G1188" s="59" t="s">
        <v>180</v>
      </c>
      <c r="H1188" s="59" t="s">
        <v>540</v>
      </c>
      <c r="I1188" s="59" t="s">
        <v>185</v>
      </c>
      <c r="J1188" s="59" t="s">
        <v>351</v>
      </c>
    </row>
    <row r="1189" spans="1:11" x14ac:dyDescent="0.25">
      <c r="A1189" s="59" t="s">
        <v>2349</v>
      </c>
      <c r="B1189" s="60" t="s">
        <v>16</v>
      </c>
      <c r="C1189" s="59" t="s">
        <v>347</v>
      </c>
      <c r="D1189" s="59" t="s">
        <v>2312</v>
      </c>
      <c r="E1189" s="59" t="s">
        <v>659</v>
      </c>
      <c r="F1189" s="59" t="s">
        <v>2350</v>
      </c>
      <c r="G1189" s="59" t="s">
        <v>182</v>
      </c>
      <c r="H1189" s="59" t="s">
        <v>527</v>
      </c>
      <c r="I1189" s="59" t="s">
        <v>181</v>
      </c>
      <c r="J1189" s="59" t="s">
        <v>351</v>
      </c>
      <c r="K1189" s="59" t="s">
        <v>360</v>
      </c>
    </row>
    <row r="1190" spans="1:11" x14ac:dyDescent="0.25">
      <c r="A1190" s="59" t="s">
        <v>2351</v>
      </c>
      <c r="B1190" s="60" t="s">
        <v>12</v>
      </c>
      <c r="C1190" s="59" t="s">
        <v>347</v>
      </c>
      <c r="D1190" s="59" t="s">
        <v>2312</v>
      </c>
      <c r="E1190" s="59" t="s">
        <v>442</v>
      </c>
      <c r="F1190" s="59" t="s">
        <v>2352</v>
      </c>
      <c r="G1190" s="59" t="s">
        <v>182</v>
      </c>
      <c r="H1190" s="59" t="s">
        <v>420</v>
      </c>
      <c r="I1190" s="59" t="s">
        <v>181</v>
      </c>
      <c r="J1190" s="59" t="s">
        <v>347</v>
      </c>
      <c r="K1190" s="59" t="s">
        <v>347</v>
      </c>
    </row>
    <row r="1191" spans="1:11" x14ac:dyDescent="0.25">
      <c r="A1191" s="59" t="s">
        <v>2353</v>
      </c>
      <c r="B1191" s="60" t="s">
        <v>12</v>
      </c>
      <c r="C1191" s="59" t="s">
        <v>347</v>
      </c>
      <c r="D1191" s="59" t="s">
        <v>2312</v>
      </c>
      <c r="E1191" s="59" t="s">
        <v>449</v>
      </c>
      <c r="F1191" s="59" t="s">
        <v>2354</v>
      </c>
      <c r="G1191" s="59" t="s">
        <v>180</v>
      </c>
      <c r="H1191" s="59" t="s">
        <v>455</v>
      </c>
      <c r="I1191" s="59" t="s">
        <v>185</v>
      </c>
      <c r="J1191" s="59" t="s">
        <v>347</v>
      </c>
    </row>
    <row r="1192" spans="1:11" x14ac:dyDescent="0.25">
      <c r="A1192" s="59" t="s">
        <v>136</v>
      </c>
      <c r="B1192" s="60" t="s">
        <v>17</v>
      </c>
      <c r="C1192" s="59" t="s">
        <v>347</v>
      </c>
      <c r="D1192" s="59" t="s">
        <v>2312</v>
      </c>
      <c r="E1192" s="59" t="s">
        <v>1233</v>
      </c>
      <c r="F1192" s="59" t="s">
        <v>2355</v>
      </c>
      <c r="G1192" s="59" t="s">
        <v>182</v>
      </c>
      <c r="H1192" s="59" t="s">
        <v>397</v>
      </c>
      <c r="I1192" s="59" t="s">
        <v>183</v>
      </c>
      <c r="J1192" s="59" t="s">
        <v>360</v>
      </c>
    </row>
    <row r="1193" spans="1:11" x14ac:dyDescent="0.25">
      <c r="A1193" s="59" t="s">
        <v>2356</v>
      </c>
      <c r="B1193" s="60" t="s">
        <v>16</v>
      </c>
      <c r="C1193" s="59" t="s">
        <v>347</v>
      </c>
      <c r="D1193" s="59" t="s">
        <v>2312</v>
      </c>
      <c r="E1193" s="59" t="s">
        <v>780</v>
      </c>
      <c r="F1193" s="59" t="s">
        <v>2357</v>
      </c>
      <c r="G1193" s="59" t="s">
        <v>182</v>
      </c>
      <c r="H1193" s="59" t="s">
        <v>392</v>
      </c>
      <c r="I1193" s="59" t="s">
        <v>184</v>
      </c>
      <c r="J1193" s="59" t="s">
        <v>351</v>
      </c>
    </row>
    <row r="1194" spans="1:11" x14ac:dyDescent="0.25">
      <c r="A1194" s="59" t="s">
        <v>84</v>
      </c>
      <c r="B1194" s="60" t="s">
        <v>12</v>
      </c>
      <c r="C1194" s="59" t="s">
        <v>347</v>
      </c>
      <c r="D1194" s="59" t="s">
        <v>2312</v>
      </c>
      <c r="E1194" s="59" t="s">
        <v>456</v>
      </c>
      <c r="F1194" s="59" t="s">
        <v>2358</v>
      </c>
      <c r="G1194" s="59" t="s">
        <v>182</v>
      </c>
      <c r="H1194" s="59" t="s">
        <v>426</v>
      </c>
      <c r="I1194" s="59" t="s">
        <v>181</v>
      </c>
      <c r="J1194" s="59" t="s">
        <v>360</v>
      </c>
      <c r="K1194" s="59" t="s">
        <v>351</v>
      </c>
    </row>
    <row r="1195" spans="1:11" x14ac:dyDescent="0.25">
      <c r="A1195" s="59" t="s">
        <v>2359</v>
      </c>
      <c r="B1195" s="60" t="s">
        <v>13</v>
      </c>
      <c r="C1195" s="59" t="s">
        <v>347</v>
      </c>
      <c r="D1195" s="59" t="s">
        <v>2312</v>
      </c>
      <c r="E1195" s="59" t="s">
        <v>458</v>
      </c>
      <c r="F1195" s="59" t="s">
        <v>2360</v>
      </c>
      <c r="G1195" s="59" t="s">
        <v>182</v>
      </c>
      <c r="H1195" s="59" t="s">
        <v>384</v>
      </c>
      <c r="I1195" s="59" t="s">
        <v>184</v>
      </c>
      <c r="J1195" s="59" t="s">
        <v>347</v>
      </c>
    </row>
    <row r="1196" spans="1:11" x14ac:dyDescent="0.25">
      <c r="A1196" s="59" t="s">
        <v>2361</v>
      </c>
      <c r="B1196" s="60" t="s">
        <v>13</v>
      </c>
      <c r="C1196" s="59" t="s">
        <v>347</v>
      </c>
      <c r="D1196" s="59" t="s">
        <v>2312</v>
      </c>
      <c r="E1196" s="59" t="s">
        <v>745</v>
      </c>
      <c r="F1196" s="59" t="s">
        <v>2362</v>
      </c>
      <c r="G1196" s="59" t="s">
        <v>180</v>
      </c>
      <c r="H1196" s="59" t="s">
        <v>384</v>
      </c>
      <c r="I1196" s="59" t="s">
        <v>184</v>
      </c>
      <c r="J1196" s="59" t="s">
        <v>352</v>
      </c>
    </row>
    <row r="1197" spans="1:11" x14ac:dyDescent="0.25">
      <c r="A1197" s="59" t="s">
        <v>239</v>
      </c>
      <c r="B1197" s="60" t="s">
        <v>189</v>
      </c>
      <c r="C1197" s="59" t="s">
        <v>347</v>
      </c>
      <c r="D1197" s="59" t="s">
        <v>2312</v>
      </c>
      <c r="E1197" s="59" t="s">
        <v>747</v>
      </c>
      <c r="F1197" s="59" t="s">
        <v>2363</v>
      </c>
      <c r="G1197" s="59" t="s">
        <v>180</v>
      </c>
      <c r="H1197" s="59" t="s">
        <v>432</v>
      </c>
      <c r="I1197" s="59" t="s">
        <v>184</v>
      </c>
      <c r="J1197" s="59" t="s">
        <v>342</v>
      </c>
    </row>
    <row r="1198" spans="1:11" x14ac:dyDescent="0.25">
      <c r="A1198" s="59" t="s">
        <v>2364</v>
      </c>
      <c r="B1198" s="60" t="s">
        <v>16</v>
      </c>
      <c r="C1198" s="59" t="s">
        <v>347</v>
      </c>
      <c r="D1198" s="59" t="s">
        <v>2312</v>
      </c>
      <c r="E1198" s="59" t="s">
        <v>462</v>
      </c>
      <c r="F1198" s="59" t="s">
        <v>2365</v>
      </c>
      <c r="G1198" s="59" t="s">
        <v>182</v>
      </c>
      <c r="H1198" s="59" t="s">
        <v>373</v>
      </c>
      <c r="I1198" s="59" t="s">
        <v>183</v>
      </c>
      <c r="J1198" s="59" t="s">
        <v>352</v>
      </c>
    </row>
    <row r="1199" spans="1:11" x14ac:dyDescent="0.25">
      <c r="A1199" s="59" t="s">
        <v>1436</v>
      </c>
      <c r="B1199" s="60" t="s">
        <v>63</v>
      </c>
      <c r="C1199" s="59" t="s">
        <v>347</v>
      </c>
      <c r="D1199" s="59" t="s">
        <v>2312</v>
      </c>
      <c r="E1199" s="59" t="s">
        <v>757</v>
      </c>
      <c r="F1199" s="59" t="s">
        <v>2366</v>
      </c>
      <c r="G1199" s="59" t="s">
        <v>180</v>
      </c>
      <c r="H1199" s="59" t="s">
        <v>388</v>
      </c>
      <c r="I1199" s="59" t="s">
        <v>183</v>
      </c>
    </row>
    <row r="1200" spans="1:11" x14ac:dyDescent="0.25">
      <c r="A1200" s="59" t="s">
        <v>2367</v>
      </c>
      <c r="B1200" s="60" t="s">
        <v>17</v>
      </c>
      <c r="C1200" s="59" t="s">
        <v>347</v>
      </c>
      <c r="D1200" s="59" t="s">
        <v>2312</v>
      </c>
      <c r="E1200" s="59" t="s">
        <v>759</v>
      </c>
      <c r="F1200" s="59" t="s">
        <v>2368</v>
      </c>
      <c r="G1200" s="59" t="s">
        <v>180</v>
      </c>
      <c r="H1200" s="59" t="s">
        <v>424</v>
      </c>
      <c r="I1200" s="59" t="s">
        <v>181</v>
      </c>
      <c r="J1200" s="59" t="s">
        <v>342</v>
      </c>
    </row>
    <row r="1201" spans="1:10" x14ac:dyDescent="0.25">
      <c r="A1201" s="59" t="s">
        <v>2369</v>
      </c>
      <c r="B1201" s="60" t="s">
        <v>16</v>
      </c>
      <c r="C1201" s="59" t="s">
        <v>347</v>
      </c>
      <c r="D1201" s="59" t="s">
        <v>2312</v>
      </c>
      <c r="E1201" s="59" t="s">
        <v>761</v>
      </c>
      <c r="F1201" s="59" t="s">
        <v>2370</v>
      </c>
      <c r="G1201" s="59" t="s">
        <v>182</v>
      </c>
      <c r="H1201" s="59" t="s">
        <v>397</v>
      </c>
      <c r="I1201" s="59" t="s">
        <v>183</v>
      </c>
      <c r="J1201" s="59" t="s">
        <v>342</v>
      </c>
    </row>
    <row r="1202" spans="1:10" x14ac:dyDescent="0.25">
      <c r="A1202" s="59" t="s">
        <v>2019</v>
      </c>
      <c r="B1202" s="60" t="s">
        <v>63</v>
      </c>
      <c r="C1202" s="59" t="s">
        <v>347</v>
      </c>
      <c r="D1202" s="59" t="s">
        <v>2312</v>
      </c>
      <c r="E1202" s="59" t="s">
        <v>765</v>
      </c>
      <c r="F1202" s="59" t="s">
        <v>2371</v>
      </c>
      <c r="G1202" s="59" t="s">
        <v>180</v>
      </c>
      <c r="H1202" s="59" t="s">
        <v>433</v>
      </c>
      <c r="I1202" s="59" t="s">
        <v>185</v>
      </c>
      <c r="J1202" s="59" t="s">
        <v>360</v>
      </c>
    </row>
    <row r="1203" spans="1:10" x14ac:dyDescent="0.25">
      <c r="A1203" s="59" t="s">
        <v>258</v>
      </c>
      <c r="B1203" s="60" t="s">
        <v>17</v>
      </c>
      <c r="C1203" s="59" t="s">
        <v>347</v>
      </c>
      <c r="D1203" s="59" t="s">
        <v>2312</v>
      </c>
      <c r="E1203" s="59" t="s">
        <v>1018</v>
      </c>
      <c r="F1203" s="59" t="s">
        <v>2372</v>
      </c>
      <c r="G1203" s="59" t="s">
        <v>180</v>
      </c>
      <c r="H1203" s="59" t="s">
        <v>455</v>
      </c>
      <c r="I1203" s="59" t="s">
        <v>185</v>
      </c>
      <c r="J1203" s="59" t="s">
        <v>352</v>
      </c>
    </row>
    <row r="1204" spans="1:10" x14ac:dyDescent="0.25">
      <c r="A1204" s="59" t="s">
        <v>243</v>
      </c>
      <c r="B1204" s="60" t="s">
        <v>12</v>
      </c>
      <c r="C1204" s="59" t="s">
        <v>347</v>
      </c>
      <c r="D1204" s="59" t="s">
        <v>2312</v>
      </c>
      <c r="E1204" s="59" t="s">
        <v>768</v>
      </c>
      <c r="F1204" s="59" t="s">
        <v>2373</v>
      </c>
      <c r="G1204" s="59" t="s">
        <v>180</v>
      </c>
      <c r="H1204" s="59" t="s">
        <v>432</v>
      </c>
      <c r="I1204" s="59" t="s">
        <v>184</v>
      </c>
      <c r="J1204" s="59" t="s">
        <v>353</v>
      </c>
    </row>
    <row r="1205" spans="1:10" x14ac:dyDescent="0.25">
      <c r="A1205" s="59" t="s">
        <v>1565</v>
      </c>
      <c r="B1205" s="60" t="s">
        <v>63</v>
      </c>
      <c r="C1205" s="59" t="s">
        <v>347</v>
      </c>
      <c r="D1205" s="59" t="s">
        <v>2312</v>
      </c>
      <c r="E1205" s="59" t="s">
        <v>479</v>
      </c>
      <c r="F1205" s="59" t="s">
        <v>2374</v>
      </c>
      <c r="G1205" s="59" t="s">
        <v>182</v>
      </c>
      <c r="H1205" s="59" t="s">
        <v>373</v>
      </c>
      <c r="I1205" s="59" t="s">
        <v>183</v>
      </c>
      <c r="J1205" s="59" t="s">
        <v>353</v>
      </c>
    </row>
    <row r="1206" spans="1:10" x14ac:dyDescent="0.25">
      <c r="A1206" s="59" t="s">
        <v>249</v>
      </c>
      <c r="B1206" s="60" t="s">
        <v>13</v>
      </c>
      <c r="C1206" s="59" t="s">
        <v>347</v>
      </c>
      <c r="D1206" s="59" t="s">
        <v>2312</v>
      </c>
      <c r="E1206" s="59" t="s">
        <v>1028</v>
      </c>
      <c r="F1206" s="59" t="s">
        <v>2375</v>
      </c>
      <c r="G1206" s="59" t="s">
        <v>180</v>
      </c>
      <c r="H1206" s="59" t="s">
        <v>738</v>
      </c>
      <c r="I1206" s="59" t="s">
        <v>187</v>
      </c>
      <c r="J1206" s="59" t="s">
        <v>347</v>
      </c>
    </row>
    <row r="1207" spans="1:10" x14ac:dyDescent="0.25">
      <c r="A1207" s="59" t="s">
        <v>251</v>
      </c>
      <c r="B1207" s="60" t="s">
        <v>17</v>
      </c>
      <c r="C1207" s="59" t="s">
        <v>347</v>
      </c>
      <c r="D1207" s="59" t="s">
        <v>2312</v>
      </c>
      <c r="E1207" s="59" t="s">
        <v>784</v>
      </c>
      <c r="F1207" s="59" t="s">
        <v>2376</v>
      </c>
      <c r="G1207" s="59" t="s">
        <v>180</v>
      </c>
      <c r="H1207" s="59" t="s">
        <v>422</v>
      </c>
      <c r="I1207" s="59" t="s">
        <v>181</v>
      </c>
      <c r="J1207" s="59" t="s">
        <v>353</v>
      </c>
    </row>
    <row r="1208" spans="1:10" x14ac:dyDescent="0.25">
      <c r="A1208" s="59" t="s">
        <v>250</v>
      </c>
      <c r="B1208" s="60" t="s">
        <v>17</v>
      </c>
      <c r="C1208" s="59" t="s">
        <v>347</v>
      </c>
      <c r="D1208" s="59" t="s">
        <v>2312</v>
      </c>
      <c r="E1208" s="59" t="s">
        <v>787</v>
      </c>
      <c r="F1208" s="59" t="s">
        <v>2377</v>
      </c>
      <c r="G1208" s="59" t="s">
        <v>182</v>
      </c>
      <c r="H1208" s="59" t="s">
        <v>402</v>
      </c>
      <c r="I1208" s="59" t="s">
        <v>183</v>
      </c>
      <c r="J1208" s="59" t="s">
        <v>348</v>
      </c>
    </row>
    <row r="1209" spans="1:10" x14ac:dyDescent="0.25">
      <c r="A1209" s="59" t="s">
        <v>1006</v>
      </c>
      <c r="B1209" s="60" t="s">
        <v>63</v>
      </c>
      <c r="C1209" s="59" t="s">
        <v>347</v>
      </c>
      <c r="D1209" s="59" t="s">
        <v>2312</v>
      </c>
      <c r="E1209" s="59" t="s">
        <v>1040</v>
      </c>
      <c r="F1209" s="59" t="s">
        <v>2378</v>
      </c>
      <c r="G1209" s="59" t="s">
        <v>182</v>
      </c>
      <c r="H1209" s="59" t="s">
        <v>386</v>
      </c>
      <c r="I1209" s="59" t="s">
        <v>181</v>
      </c>
      <c r="J1209" s="59" t="s">
        <v>352</v>
      </c>
    </row>
    <row r="1210" spans="1:10" x14ac:dyDescent="0.25">
      <c r="A1210" s="59" t="s">
        <v>2379</v>
      </c>
      <c r="B1210" s="60" t="s">
        <v>12</v>
      </c>
      <c r="C1210" s="59" t="s">
        <v>347</v>
      </c>
      <c r="D1210" s="59" t="s">
        <v>2312</v>
      </c>
      <c r="E1210" s="59" t="s">
        <v>796</v>
      </c>
      <c r="F1210" s="59" t="s">
        <v>2380</v>
      </c>
      <c r="G1210" s="59" t="s">
        <v>180</v>
      </c>
      <c r="H1210" s="59" t="s">
        <v>540</v>
      </c>
      <c r="I1210" s="59" t="s">
        <v>185</v>
      </c>
      <c r="J1210" s="59" t="s">
        <v>342</v>
      </c>
    </row>
    <row r="1211" spans="1:10" x14ac:dyDescent="0.25">
      <c r="A1211" s="59" t="s">
        <v>116</v>
      </c>
      <c r="B1211" s="60" t="s">
        <v>13</v>
      </c>
      <c r="C1211" s="59" t="s">
        <v>347</v>
      </c>
      <c r="D1211" s="59" t="s">
        <v>2312</v>
      </c>
      <c r="E1211" s="59" t="s">
        <v>800</v>
      </c>
      <c r="F1211" s="59" t="s">
        <v>2381</v>
      </c>
      <c r="G1211" s="59" t="s">
        <v>180</v>
      </c>
      <c r="H1211" s="59" t="s">
        <v>414</v>
      </c>
      <c r="I1211" s="59" t="s">
        <v>181</v>
      </c>
      <c r="J1211" s="59" t="s">
        <v>348</v>
      </c>
    </row>
    <row r="1212" spans="1:10" x14ac:dyDescent="0.25">
      <c r="A1212" s="59" t="s">
        <v>278</v>
      </c>
      <c r="B1212" s="60" t="s">
        <v>63</v>
      </c>
      <c r="C1212" s="59" t="s">
        <v>347</v>
      </c>
      <c r="D1212" s="59" t="s">
        <v>2312</v>
      </c>
      <c r="E1212" s="59" t="s">
        <v>493</v>
      </c>
      <c r="F1212" s="59" t="s">
        <v>2382</v>
      </c>
      <c r="G1212" s="59" t="s">
        <v>182</v>
      </c>
      <c r="H1212" s="59" t="s">
        <v>395</v>
      </c>
      <c r="I1212" s="59" t="s">
        <v>184</v>
      </c>
      <c r="J1212" s="59" t="s">
        <v>360</v>
      </c>
    </row>
    <row r="1213" spans="1:10" x14ac:dyDescent="0.25">
      <c r="A1213" s="59" t="s">
        <v>254</v>
      </c>
      <c r="B1213" s="60" t="s">
        <v>12</v>
      </c>
      <c r="C1213" s="59" t="s">
        <v>347</v>
      </c>
      <c r="D1213" s="59" t="s">
        <v>2312</v>
      </c>
      <c r="E1213" s="59" t="s">
        <v>505</v>
      </c>
      <c r="F1213" s="59" t="s">
        <v>2383</v>
      </c>
      <c r="G1213" s="59" t="s">
        <v>182</v>
      </c>
      <c r="H1213" s="59" t="s">
        <v>394</v>
      </c>
      <c r="I1213" s="59" t="s">
        <v>184</v>
      </c>
      <c r="J1213" s="59" t="s">
        <v>352</v>
      </c>
    </row>
    <row r="1214" spans="1:10" x14ac:dyDescent="0.25">
      <c r="A1214" s="59" t="s">
        <v>265</v>
      </c>
      <c r="B1214" s="60" t="s">
        <v>17</v>
      </c>
      <c r="C1214" s="59" t="s">
        <v>347</v>
      </c>
      <c r="D1214" s="59" t="s">
        <v>2312</v>
      </c>
      <c r="E1214" s="59" t="s">
        <v>509</v>
      </c>
      <c r="F1214" s="59" t="s">
        <v>2384</v>
      </c>
      <c r="G1214" s="59" t="s">
        <v>182</v>
      </c>
      <c r="H1214" s="59" t="s">
        <v>384</v>
      </c>
      <c r="I1214" s="59" t="s">
        <v>184</v>
      </c>
      <c r="J1214" s="59" t="s">
        <v>342</v>
      </c>
    </row>
    <row r="1215" spans="1:10" x14ac:dyDescent="0.25">
      <c r="A1215" s="59" t="s">
        <v>122</v>
      </c>
      <c r="B1215" s="60" t="s">
        <v>12</v>
      </c>
      <c r="C1215" s="59" t="s">
        <v>347</v>
      </c>
      <c r="D1215" s="59" t="s">
        <v>2312</v>
      </c>
      <c r="E1215" s="59" t="s">
        <v>1365</v>
      </c>
      <c r="F1215" s="59" t="s">
        <v>2385</v>
      </c>
      <c r="G1215" s="59" t="s">
        <v>182</v>
      </c>
      <c r="H1215" s="59" t="s">
        <v>404</v>
      </c>
      <c r="I1215" s="59" t="s">
        <v>183</v>
      </c>
      <c r="J1215" s="59" t="s">
        <v>343</v>
      </c>
    </row>
    <row r="1216" spans="1:10" x14ac:dyDescent="0.25">
      <c r="A1216" s="59" t="s">
        <v>1144</v>
      </c>
      <c r="B1216" s="60" t="s">
        <v>63</v>
      </c>
      <c r="C1216" s="59" t="s">
        <v>347</v>
      </c>
      <c r="D1216" s="59" t="s">
        <v>2312</v>
      </c>
      <c r="E1216" s="59" t="s">
        <v>820</v>
      </c>
      <c r="F1216" s="59" t="s">
        <v>2387</v>
      </c>
      <c r="G1216" s="59" t="s">
        <v>180</v>
      </c>
      <c r="H1216" s="59" t="s">
        <v>474</v>
      </c>
      <c r="I1216" s="59" t="s">
        <v>185</v>
      </c>
    </row>
    <row r="1217" spans="1:11" x14ac:dyDescent="0.25">
      <c r="A1217" s="59" t="s">
        <v>271</v>
      </c>
      <c r="B1217" s="60" t="s">
        <v>63</v>
      </c>
      <c r="C1217" s="59" t="s">
        <v>347</v>
      </c>
      <c r="D1217" s="59" t="s">
        <v>2312</v>
      </c>
      <c r="E1217" s="59" t="s">
        <v>1401</v>
      </c>
      <c r="F1217" s="59" t="s">
        <v>2388</v>
      </c>
      <c r="G1217" s="59" t="s">
        <v>182</v>
      </c>
      <c r="H1217" s="59" t="s">
        <v>388</v>
      </c>
      <c r="I1217" s="59" t="s">
        <v>183</v>
      </c>
      <c r="J1217" s="59" t="s">
        <v>341</v>
      </c>
    </row>
    <row r="1218" spans="1:11" x14ac:dyDescent="0.25">
      <c r="A1218" s="59" t="s">
        <v>1456</v>
      </c>
      <c r="B1218" s="60" t="s">
        <v>12</v>
      </c>
      <c r="C1218" s="59" t="s">
        <v>347</v>
      </c>
      <c r="D1218" s="59" t="s">
        <v>2312</v>
      </c>
      <c r="E1218" s="59" t="s">
        <v>1074</v>
      </c>
      <c r="F1218" s="59" t="s">
        <v>2389</v>
      </c>
      <c r="G1218" s="59" t="s">
        <v>180</v>
      </c>
      <c r="H1218" s="59" t="s">
        <v>474</v>
      </c>
      <c r="I1218" s="59" t="s">
        <v>185</v>
      </c>
      <c r="J1218" s="59" t="s">
        <v>353</v>
      </c>
    </row>
    <row r="1219" spans="1:11" x14ac:dyDescent="0.25">
      <c r="A1219" s="59" t="s">
        <v>924</v>
      </c>
      <c r="B1219" s="60" t="s">
        <v>63</v>
      </c>
      <c r="C1219" s="59" t="s">
        <v>347</v>
      </c>
      <c r="D1219" s="59" t="s">
        <v>2312</v>
      </c>
      <c r="E1219" s="59" t="s">
        <v>1424</v>
      </c>
      <c r="F1219" s="59" t="s">
        <v>2390</v>
      </c>
      <c r="G1219" s="59" t="s">
        <v>182</v>
      </c>
      <c r="H1219" s="59" t="s">
        <v>422</v>
      </c>
      <c r="I1219" s="59" t="s">
        <v>181</v>
      </c>
      <c r="J1219" s="59" t="s">
        <v>342</v>
      </c>
    </row>
    <row r="1220" spans="1:11" x14ac:dyDescent="0.25">
      <c r="A1220" s="59" t="s">
        <v>255</v>
      </c>
      <c r="B1220" s="60" t="s">
        <v>12</v>
      </c>
      <c r="C1220" s="59" t="s">
        <v>347</v>
      </c>
      <c r="D1220" s="59" t="s">
        <v>2312</v>
      </c>
      <c r="E1220" s="59" t="s">
        <v>1081</v>
      </c>
      <c r="F1220" s="59" t="s">
        <v>2391</v>
      </c>
      <c r="G1220" s="59" t="s">
        <v>180</v>
      </c>
      <c r="H1220" s="59" t="s">
        <v>402</v>
      </c>
      <c r="I1220" s="59" t="s">
        <v>183</v>
      </c>
      <c r="J1220" s="59" t="s">
        <v>343</v>
      </c>
    </row>
    <row r="1221" spans="1:11" x14ac:dyDescent="0.25">
      <c r="A1221" s="59" t="s">
        <v>2392</v>
      </c>
      <c r="B1221" s="60" t="s">
        <v>16</v>
      </c>
      <c r="C1221" s="59" t="s">
        <v>347</v>
      </c>
      <c r="D1221" s="59" t="s">
        <v>2312</v>
      </c>
      <c r="E1221" s="59" t="s">
        <v>837</v>
      </c>
      <c r="F1221" s="59" t="s">
        <v>2393</v>
      </c>
      <c r="G1221" s="59" t="s">
        <v>182</v>
      </c>
      <c r="H1221" s="59" t="s">
        <v>409</v>
      </c>
      <c r="I1221" s="59" t="s">
        <v>184</v>
      </c>
      <c r="J1221" s="59" t="s">
        <v>353</v>
      </c>
    </row>
    <row r="1222" spans="1:11" x14ac:dyDescent="0.25">
      <c r="A1222" s="59" t="s">
        <v>283</v>
      </c>
      <c r="B1222" s="60" t="s">
        <v>63</v>
      </c>
      <c r="C1222" s="59" t="s">
        <v>347</v>
      </c>
      <c r="D1222" s="59" t="s">
        <v>2312</v>
      </c>
      <c r="E1222" s="59" t="s">
        <v>2394</v>
      </c>
      <c r="F1222" s="59" t="s">
        <v>2395</v>
      </c>
      <c r="G1222" s="59" t="s">
        <v>180</v>
      </c>
      <c r="H1222" s="59" t="s">
        <v>446</v>
      </c>
      <c r="I1222" s="59" t="s">
        <v>187</v>
      </c>
      <c r="J1222" s="59" t="s">
        <v>360</v>
      </c>
    </row>
    <row r="1223" spans="1:11" x14ac:dyDescent="0.25">
      <c r="A1223" s="59" t="s">
        <v>2262</v>
      </c>
      <c r="B1223" s="60" t="s">
        <v>12</v>
      </c>
      <c r="C1223" s="59" t="s">
        <v>347</v>
      </c>
      <c r="D1223" s="59" t="s">
        <v>2312</v>
      </c>
      <c r="E1223" s="59" t="s">
        <v>534</v>
      </c>
      <c r="F1223" s="59" t="s">
        <v>2396</v>
      </c>
      <c r="G1223" s="59" t="s">
        <v>180</v>
      </c>
      <c r="H1223" s="59" t="s">
        <v>386</v>
      </c>
      <c r="I1223" s="59" t="s">
        <v>181</v>
      </c>
      <c r="J1223" s="59" t="s">
        <v>343</v>
      </c>
    </row>
    <row r="1224" spans="1:11" x14ac:dyDescent="0.25">
      <c r="A1224" s="59" t="s">
        <v>1444</v>
      </c>
      <c r="B1224" s="60" t="s">
        <v>63</v>
      </c>
      <c r="C1224" s="59" t="s">
        <v>347</v>
      </c>
      <c r="D1224" s="59" t="s">
        <v>2312</v>
      </c>
      <c r="E1224" s="59" t="s">
        <v>846</v>
      </c>
      <c r="F1224" s="59" t="s">
        <v>2397</v>
      </c>
      <c r="G1224" s="59" t="s">
        <v>182</v>
      </c>
      <c r="H1224" s="59" t="s">
        <v>455</v>
      </c>
      <c r="I1224" s="59" t="s">
        <v>185</v>
      </c>
      <c r="J1224" s="59" t="s">
        <v>347</v>
      </c>
      <c r="K1224" s="59" t="s">
        <v>341</v>
      </c>
    </row>
    <row r="1225" spans="1:11" x14ac:dyDescent="0.25">
      <c r="A1225" s="59" t="s">
        <v>2398</v>
      </c>
      <c r="B1225" s="60" t="s">
        <v>17</v>
      </c>
      <c r="C1225" s="59" t="s">
        <v>347</v>
      </c>
      <c r="D1225" s="59" t="s">
        <v>2312</v>
      </c>
      <c r="E1225" s="59" t="s">
        <v>538</v>
      </c>
      <c r="F1225" s="59" t="s">
        <v>2399</v>
      </c>
      <c r="G1225" s="59" t="s">
        <v>182</v>
      </c>
      <c r="H1225" s="59" t="s">
        <v>412</v>
      </c>
      <c r="I1225" s="59" t="s">
        <v>183</v>
      </c>
    </row>
    <row r="1226" spans="1:11" x14ac:dyDescent="0.25">
      <c r="A1226" s="59" t="s">
        <v>2400</v>
      </c>
      <c r="B1226" s="60" t="s">
        <v>17</v>
      </c>
      <c r="C1226" s="59" t="s">
        <v>347</v>
      </c>
      <c r="D1226" s="59" t="s">
        <v>2312</v>
      </c>
      <c r="E1226" s="59" t="s">
        <v>545</v>
      </c>
      <c r="F1226" s="59" t="s">
        <v>2401</v>
      </c>
      <c r="G1226" s="59" t="s">
        <v>182</v>
      </c>
      <c r="H1226" s="59" t="s">
        <v>448</v>
      </c>
      <c r="I1226" s="59" t="s">
        <v>183</v>
      </c>
    </row>
    <row r="1227" spans="1:11" x14ac:dyDescent="0.25">
      <c r="A1227" s="59" t="s">
        <v>2402</v>
      </c>
      <c r="B1227" s="60" t="s">
        <v>17</v>
      </c>
      <c r="C1227" s="59" t="s">
        <v>347</v>
      </c>
      <c r="D1227" s="59" t="s">
        <v>2312</v>
      </c>
      <c r="E1227" s="59" t="s">
        <v>859</v>
      </c>
      <c r="F1227" s="59" t="s">
        <v>2403</v>
      </c>
      <c r="G1227" s="59" t="s">
        <v>182</v>
      </c>
      <c r="H1227" s="59" t="s">
        <v>384</v>
      </c>
      <c r="I1227" s="59" t="s">
        <v>184</v>
      </c>
      <c r="J1227" s="59" t="s">
        <v>348</v>
      </c>
    </row>
    <row r="1228" spans="1:11" x14ac:dyDescent="0.25">
      <c r="A1228" s="59" t="s">
        <v>1721</v>
      </c>
      <c r="B1228" s="60" t="s">
        <v>12</v>
      </c>
      <c r="C1228" s="59" t="s">
        <v>347</v>
      </c>
      <c r="D1228" s="59" t="s">
        <v>2312</v>
      </c>
      <c r="E1228" s="59" t="s">
        <v>2404</v>
      </c>
      <c r="F1228" s="59" t="s">
        <v>2405</v>
      </c>
      <c r="G1228" s="59" t="s">
        <v>182</v>
      </c>
      <c r="H1228" s="59" t="s">
        <v>359</v>
      </c>
      <c r="I1228" s="59" t="s">
        <v>2031</v>
      </c>
      <c r="J1228" s="59" t="s">
        <v>360</v>
      </c>
    </row>
    <row r="1229" spans="1:11" x14ac:dyDescent="0.25">
      <c r="A1229" s="59" t="s">
        <v>2406</v>
      </c>
      <c r="B1229" s="60" t="s">
        <v>10</v>
      </c>
      <c r="C1229" s="59" t="s">
        <v>347</v>
      </c>
      <c r="D1229" s="59" t="s">
        <v>2312</v>
      </c>
      <c r="E1229" s="59" t="s">
        <v>563</v>
      </c>
      <c r="F1229" s="59" t="s">
        <v>2407</v>
      </c>
      <c r="G1229" s="59" t="s">
        <v>182</v>
      </c>
      <c r="H1229" s="59" t="s">
        <v>422</v>
      </c>
      <c r="I1229" s="59" t="s">
        <v>181</v>
      </c>
      <c r="J1229" s="59" t="s">
        <v>353</v>
      </c>
    </row>
    <row r="1230" spans="1:11" x14ac:dyDescent="0.25">
      <c r="A1230" s="59" t="s">
        <v>2408</v>
      </c>
      <c r="B1230" s="60" t="s">
        <v>63</v>
      </c>
      <c r="C1230" s="59" t="s">
        <v>347</v>
      </c>
      <c r="D1230" s="59" t="s">
        <v>2312</v>
      </c>
      <c r="E1230" s="59" t="s">
        <v>571</v>
      </c>
      <c r="F1230" s="59" t="s">
        <v>2409</v>
      </c>
      <c r="G1230" s="59" t="s">
        <v>182</v>
      </c>
      <c r="H1230" s="59" t="s">
        <v>345</v>
      </c>
      <c r="I1230" s="59" t="s">
        <v>2031</v>
      </c>
      <c r="J1230" s="59" t="s">
        <v>352</v>
      </c>
    </row>
    <row r="1231" spans="1:11" x14ac:dyDescent="0.25">
      <c r="A1231" s="59" t="s">
        <v>101</v>
      </c>
      <c r="B1231" s="60" t="s">
        <v>17</v>
      </c>
      <c r="C1231" s="59" t="s">
        <v>347</v>
      </c>
      <c r="D1231" s="59" t="s">
        <v>2312</v>
      </c>
      <c r="E1231" s="59" t="s">
        <v>2080</v>
      </c>
      <c r="F1231" s="59" t="s">
        <v>2410</v>
      </c>
      <c r="G1231" s="59" t="s">
        <v>182</v>
      </c>
      <c r="H1231" s="59" t="s">
        <v>435</v>
      </c>
      <c r="I1231" s="59" t="s">
        <v>185</v>
      </c>
      <c r="J1231" s="59" t="s">
        <v>360</v>
      </c>
      <c r="K1231" s="59" t="s">
        <v>342</v>
      </c>
    </row>
    <row r="1232" spans="1:11" x14ac:dyDescent="0.25">
      <c r="A1232" s="59" t="s">
        <v>2411</v>
      </c>
      <c r="B1232" s="60" t="s">
        <v>14</v>
      </c>
      <c r="C1232" s="59" t="s">
        <v>347</v>
      </c>
      <c r="D1232" s="59" t="s">
        <v>2312</v>
      </c>
      <c r="E1232" s="59" t="s">
        <v>2412</v>
      </c>
      <c r="F1232" s="59" t="s">
        <v>2410</v>
      </c>
      <c r="G1232" s="59" t="s">
        <v>182</v>
      </c>
      <c r="H1232" s="59" t="s">
        <v>388</v>
      </c>
      <c r="I1232" s="59" t="s">
        <v>183</v>
      </c>
    </row>
    <row r="1233" spans="1:10" x14ac:dyDescent="0.25">
      <c r="A1233" s="59" t="s">
        <v>86</v>
      </c>
      <c r="B1233" s="60" t="s">
        <v>12</v>
      </c>
      <c r="C1233" s="59" t="s">
        <v>347</v>
      </c>
      <c r="D1233" s="59" t="s">
        <v>2312</v>
      </c>
      <c r="E1233" s="59" t="s">
        <v>2413</v>
      </c>
      <c r="F1233" s="59" t="s">
        <v>2414</v>
      </c>
      <c r="G1233" s="59" t="s">
        <v>182</v>
      </c>
      <c r="H1233" s="59" t="s">
        <v>424</v>
      </c>
      <c r="I1233" s="59" t="s">
        <v>181</v>
      </c>
    </row>
    <row r="1234" spans="1:10" x14ac:dyDescent="0.25">
      <c r="A1234" s="59" t="s">
        <v>1643</v>
      </c>
      <c r="B1234" s="60" t="s">
        <v>63</v>
      </c>
      <c r="C1234" s="59" t="s">
        <v>347</v>
      </c>
      <c r="D1234" s="59" t="s">
        <v>2312</v>
      </c>
      <c r="E1234" s="59" t="s">
        <v>2415</v>
      </c>
      <c r="F1234" s="59" t="s">
        <v>2416</v>
      </c>
      <c r="G1234" s="59" t="s">
        <v>182</v>
      </c>
      <c r="H1234" s="59" t="s">
        <v>388</v>
      </c>
      <c r="I1234" s="59" t="s">
        <v>183</v>
      </c>
    </row>
    <row r="1235" spans="1:10" x14ac:dyDescent="0.25">
      <c r="A1235" s="59" t="s">
        <v>293</v>
      </c>
      <c r="B1235" s="60" t="s">
        <v>63</v>
      </c>
      <c r="C1235" s="59" t="s">
        <v>347</v>
      </c>
      <c r="D1235" s="59" t="s">
        <v>2312</v>
      </c>
      <c r="E1235" s="59" t="s">
        <v>575</v>
      </c>
      <c r="F1235" s="59" t="s">
        <v>2417</v>
      </c>
      <c r="G1235" s="59" t="s">
        <v>180</v>
      </c>
      <c r="H1235" s="59" t="s">
        <v>630</v>
      </c>
      <c r="I1235" s="59" t="s">
        <v>187</v>
      </c>
      <c r="J1235" s="59" t="s">
        <v>352</v>
      </c>
    </row>
    <row r="1236" spans="1:10" x14ac:dyDescent="0.25">
      <c r="A1236" s="59" t="s">
        <v>292</v>
      </c>
      <c r="B1236" s="60" t="s">
        <v>63</v>
      </c>
      <c r="C1236" s="59" t="s">
        <v>347</v>
      </c>
      <c r="D1236" s="59" t="s">
        <v>2312</v>
      </c>
      <c r="E1236" s="59" t="s">
        <v>2418</v>
      </c>
      <c r="F1236" s="59" t="s">
        <v>2419</v>
      </c>
      <c r="G1236" s="59" t="s">
        <v>180</v>
      </c>
      <c r="H1236" s="59" t="s">
        <v>449</v>
      </c>
      <c r="I1236" s="59" t="s">
        <v>187</v>
      </c>
      <c r="J1236" s="59" t="s">
        <v>342</v>
      </c>
    </row>
    <row r="1237" spans="1:10" x14ac:dyDescent="0.25">
      <c r="A1237" s="59" t="s">
        <v>280</v>
      </c>
      <c r="B1237" s="60" t="s">
        <v>17</v>
      </c>
      <c r="C1237" s="59" t="s">
        <v>347</v>
      </c>
      <c r="D1237" s="59" t="s">
        <v>2312</v>
      </c>
      <c r="E1237" s="59" t="s">
        <v>579</v>
      </c>
      <c r="F1237" s="59" t="s">
        <v>2420</v>
      </c>
      <c r="G1237" s="59" t="s">
        <v>182</v>
      </c>
      <c r="H1237" s="59" t="s">
        <v>395</v>
      </c>
      <c r="I1237" s="59" t="s">
        <v>184</v>
      </c>
      <c r="J1237" s="59" t="s">
        <v>343</v>
      </c>
    </row>
    <row r="1238" spans="1:10" x14ac:dyDescent="0.25">
      <c r="A1238" s="59" t="s">
        <v>267</v>
      </c>
      <c r="B1238" s="60" t="s">
        <v>17</v>
      </c>
      <c r="C1238" s="59" t="s">
        <v>347</v>
      </c>
      <c r="D1238" s="59" t="s">
        <v>2312</v>
      </c>
      <c r="E1238" s="59" t="s">
        <v>2421</v>
      </c>
      <c r="F1238" s="59" t="s">
        <v>2422</v>
      </c>
      <c r="G1238" s="59" t="s">
        <v>182</v>
      </c>
      <c r="H1238" s="59" t="s">
        <v>412</v>
      </c>
      <c r="I1238" s="59" t="s">
        <v>183</v>
      </c>
    </row>
    <row r="1239" spans="1:10" x14ac:dyDescent="0.25">
      <c r="A1239" s="59" t="s">
        <v>2423</v>
      </c>
      <c r="B1239" s="60" t="s">
        <v>16</v>
      </c>
      <c r="C1239" s="59" t="s">
        <v>347</v>
      </c>
      <c r="D1239" s="59" t="s">
        <v>2312</v>
      </c>
      <c r="E1239" s="59" t="s">
        <v>587</v>
      </c>
      <c r="F1239" s="59" t="s">
        <v>2424</v>
      </c>
      <c r="G1239" s="59" t="s">
        <v>182</v>
      </c>
      <c r="H1239" s="59" t="s">
        <v>420</v>
      </c>
      <c r="I1239" s="59" t="s">
        <v>181</v>
      </c>
      <c r="J1239" s="59" t="s">
        <v>348</v>
      </c>
    </row>
    <row r="1240" spans="1:10" x14ac:dyDescent="0.25">
      <c r="A1240" s="59" t="s">
        <v>2425</v>
      </c>
      <c r="B1240" s="60" t="s">
        <v>12</v>
      </c>
      <c r="C1240" s="59" t="s">
        <v>347</v>
      </c>
      <c r="D1240" s="59" t="s">
        <v>2312</v>
      </c>
      <c r="E1240" s="59" t="s">
        <v>2087</v>
      </c>
      <c r="F1240" s="59" t="s">
        <v>2426</v>
      </c>
      <c r="G1240" s="59" t="s">
        <v>182</v>
      </c>
      <c r="H1240" s="59" t="s">
        <v>412</v>
      </c>
      <c r="I1240" s="59" t="s">
        <v>183</v>
      </c>
    </row>
    <row r="1241" spans="1:10" x14ac:dyDescent="0.25">
      <c r="A1241" s="59" t="s">
        <v>2427</v>
      </c>
      <c r="B1241" s="60" t="s">
        <v>16</v>
      </c>
      <c r="C1241" s="59" t="s">
        <v>347</v>
      </c>
      <c r="D1241" s="59" t="s">
        <v>2312</v>
      </c>
      <c r="E1241" s="59" t="s">
        <v>2088</v>
      </c>
      <c r="F1241" s="59" t="s">
        <v>2428</v>
      </c>
      <c r="G1241" s="59" t="s">
        <v>182</v>
      </c>
      <c r="H1241" s="59" t="s">
        <v>388</v>
      </c>
      <c r="I1241" s="59" t="s">
        <v>183</v>
      </c>
    </row>
    <row r="1242" spans="1:10" x14ac:dyDescent="0.25">
      <c r="A1242" s="59" t="s">
        <v>2429</v>
      </c>
      <c r="B1242" s="60" t="s">
        <v>16</v>
      </c>
      <c r="C1242" s="59" t="s">
        <v>347</v>
      </c>
      <c r="D1242" s="59" t="s">
        <v>2312</v>
      </c>
      <c r="E1242" s="59" t="s">
        <v>2430</v>
      </c>
      <c r="F1242" s="59" t="s">
        <v>2431</v>
      </c>
      <c r="G1242" s="59" t="s">
        <v>182</v>
      </c>
      <c r="H1242" s="59" t="s">
        <v>424</v>
      </c>
      <c r="I1242" s="59" t="s">
        <v>181</v>
      </c>
      <c r="J1242" s="59" t="s">
        <v>343</v>
      </c>
    </row>
    <row r="1243" spans="1:10" x14ac:dyDescent="0.25">
      <c r="A1243" s="59" t="s">
        <v>2432</v>
      </c>
      <c r="B1243" s="60" t="s">
        <v>16</v>
      </c>
      <c r="C1243" s="59" t="s">
        <v>347</v>
      </c>
      <c r="D1243" s="59" t="s">
        <v>2312</v>
      </c>
      <c r="E1243" s="59" t="s">
        <v>1638</v>
      </c>
      <c r="F1243" s="59" t="s">
        <v>2431</v>
      </c>
      <c r="G1243" s="59" t="s">
        <v>182</v>
      </c>
      <c r="H1243" s="59" t="s">
        <v>424</v>
      </c>
      <c r="I1243" s="59" t="s">
        <v>181</v>
      </c>
    </row>
    <row r="1244" spans="1:10" x14ac:dyDescent="0.25">
      <c r="A1244" s="59" t="s">
        <v>300</v>
      </c>
      <c r="B1244" s="60" t="s">
        <v>17</v>
      </c>
      <c r="C1244" s="59" t="s">
        <v>347</v>
      </c>
      <c r="D1244" s="59" t="s">
        <v>2312</v>
      </c>
      <c r="E1244" s="59" t="s">
        <v>2433</v>
      </c>
      <c r="F1244" s="59" t="s">
        <v>2434</v>
      </c>
      <c r="G1244" s="59" t="s">
        <v>182</v>
      </c>
      <c r="H1244" s="59" t="s">
        <v>607</v>
      </c>
      <c r="I1244" s="59" t="s">
        <v>183</v>
      </c>
    </row>
    <row r="1245" spans="1:10" x14ac:dyDescent="0.25">
      <c r="A1245" s="59" t="s">
        <v>308</v>
      </c>
      <c r="B1245" s="60" t="s">
        <v>12</v>
      </c>
      <c r="C1245" s="59" t="s">
        <v>347</v>
      </c>
      <c r="D1245" s="59" t="s">
        <v>2312</v>
      </c>
      <c r="E1245" s="59" t="s">
        <v>2091</v>
      </c>
      <c r="F1245" s="59" t="s">
        <v>2435</v>
      </c>
      <c r="G1245" s="59" t="s">
        <v>182</v>
      </c>
      <c r="H1245" s="59" t="s">
        <v>379</v>
      </c>
      <c r="I1245" s="59" t="s">
        <v>184</v>
      </c>
      <c r="J1245" s="59" t="s">
        <v>341</v>
      </c>
    </row>
    <row r="1246" spans="1:10" x14ac:dyDescent="0.25">
      <c r="A1246" s="59" t="s">
        <v>1090</v>
      </c>
      <c r="B1246" s="60" t="s">
        <v>12</v>
      </c>
      <c r="C1246" s="59" t="s">
        <v>347</v>
      </c>
      <c r="D1246" s="59" t="s">
        <v>2312</v>
      </c>
      <c r="E1246" s="59" t="s">
        <v>2436</v>
      </c>
      <c r="F1246" s="59" t="s">
        <v>2437</v>
      </c>
      <c r="G1246" s="59" t="s">
        <v>180</v>
      </c>
      <c r="H1246" s="59" t="s">
        <v>448</v>
      </c>
      <c r="I1246" s="59" t="s">
        <v>183</v>
      </c>
      <c r="J1246" s="59" t="s">
        <v>341</v>
      </c>
    </row>
    <row r="1247" spans="1:10" x14ac:dyDescent="0.25">
      <c r="A1247" s="59" t="s">
        <v>1050</v>
      </c>
      <c r="B1247" s="60" t="s">
        <v>12</v>
      </c>
      <c r="C1247" s="59" t="s">
        <v>347</v>
      </c>
      <c r="D1247" s="59" t="s">
        <v>2312</v>
      </c>
      <c r="E1247" s="59" t="s">
        <v>1646</v>
      </c>
      <c r="F1247" s="59" t="s">
        <v>2438</v>
      </c>
      <c r="G1247" s="59" t="s">
        <v>180</v>
      </c>
      <c r="H1247" s="59" t="s">
        <v>435</v>
      </c>
      <c r="I1247" s="59" t="s">
        <v>185</v>
      </c>
    </row>
    <row r="1248" spans="1:10" x14ac:dyDescent="0.25">
      <c r="A1248" s="59" t="s">
        <v>91</v>
      </c>
      <c r="B1248" s="60" t="s">
        <v>12</v>
      </c>
      <c r="C1248" s="59" t="s">
        <v>347</v>
      </c>
      <c r="D1248" s="59" t="s">
        <v>2312</v>
      </c>
      <c r="E1248" s="59" t="s">
        <v>2439</v>
      </c>
      <c r="F1248" s="59" t="s">
        <v>2440</v>
      </c>
      <c r="G1248" s="59" t="s">
        <v>182</v>
      </c>
      <c r="H1248" s="59" t="s">
        <v>382</v>
      </c>
      <c r="I1248" s="59" t="s">
        <v>2031</v>
      </c>
      <c r="J1248" s="59" t="s">
        <v>342</v>
      </c>
    </row>
    <row r="1249" spans="1:10" x14ac:dyDescent="0.25">
      <c r="A1249" s="59" t="s">
        <v>272</v>
      </c>
      <c r="B1249" s="60" t="s">
        <v>12</v>
      </c>
      <c r="C1249" s="59" t="s">
        <v>347</v>
      </c>
      <c r="D1249" s="59" t="s">
        <v>2312</v>
      </c>
      <c r="E1249" s="59" t="s">
        <v>1653</v>
      </c>
      <c r="F1249" s="59" t="s">
        <v>2441</v>
      </c>
      <c r="G1249" s="59" t="s">
        <v>180</v>
      </c>
      <c r="H1249" s="59" t="s">
        <v>412</v>
      </c>
      <c r="I1249" s="59" t="s">
        <v>183</v>
      </c>
    </row>
    <row r="1250" spans="1:10" x14ac:dyDescent="0.25">
      <c r="A1250" s="59" t="s">
        <v>87</v>
      </c>
      <c r="B1250" s="60" t="s">
        <v>12</v>
      </c>
      <c r="C1250" s="59" t="s">
        <v>347</v>
      </c>
      <c r="D1250" s="59" t="s">
        <v>2312</v>
      </c>
      <c r="E1250" s="59" t="s">
        <v>897</v>
      </c>
      <c r="F1250" s="59" t="s">
        <v>2442</v>
      </c>
      <c r="G1250" s="59" t="s">
        <v>182</v>
      </c>
      <c r="H1250" s="59" t="s">
        <v>410</v>
      </c>
      <c r="I1250" s="59" t="s">
        <v>183</v>
      </c>
    </row>
    <row r="1251" spans="1:10" x14ac:dyDescent="0.25">
      <c r="A1251" s="59" t="s">
        <v>286</v>
      </c>
      <c r="B1251" s="60" t="s">
        <v>13</v>
      </c>
      <c r="C1251" s="59" t="s">
        <v>347</v>
      </c>
      <c r="D1251" s="59" t="s">
        <v>2312</v>
      </c>
      <c r="E1251" s="59" t="s">
        <v>2095</v>
      </c>
      <c r="F1251" s="59" t="s">
        <v>2443</v>
      </c>
      <c r="G1251" s="59" t="s">
        <v>182</v>
      </c>
      <c r="H1251" s="59" t="s">
        <v>422</v>
      </c>
      <c r="I1251" s="59" t="s">
        <v>181</v>
      </c>
      <c r="J1251" s="59" t="s">
        <v>341</v>
      </c>
    </row>
    <row r="1252" spans="1:10" x14ac:dyDescent="0.25">
      <c r="A1252" s="59" t="s">
        <v>2444</v>
      </c>
      <c r="B1252" s="60" t="s">
        <v>16</v>
      </c>
      <c r="C1252" s="59" t="s">
        <v>347</v>
      </c>
      <c r="D1252" s="59" t="s">
        <v>2312</v>
      </c>
      <c r="E1252" s="59" t="s">
        <v>597</v>
      </c>
      <c r="F1252" s="59" t="s">
        <v>2445</v>
      </c>
      <c r="G1252" s="59" t="s">
        <v>182</v>
      </c>
      <c r="H1252" s="59" t="s">
        <v>416</v>
      </c>
      <c r="I1252" s="59" t="s">
        <v>181</v>
      </c>
    </row>
    <row r="1253" spans="1:10" x14ac:dyDescent="0.25">
      <c r="A1253" s="59" t="s">
        <v>316</v>
      </c>
      <c r="B1253" s="60" t="s">
        <v>63</v>
      </c>
      <c r="C1253" s="59" t="s">
        <v>347</v>
      </c>
      <c r="D1253" s="59" t="s">
        <v>2312</v>
      </c>
      <c r="E1253" s="59" t="s">
        <v>904</v>
      </c>
      <c r="F1253" s="59" t="s">
        <v>2446</v>
      </c>
      <c r="G1253" s="59" t="s">
        <v>182</v>
      </c>
      <c r="H1253" s="59" t="s">
        <v>527</v>
      </c>
      <c r="I1253" s="59" t="s">
        <v>181</v>
      </c>
    </row>
    <row r="1254" spans="1:10" x14ac:dyDescent="0.25">
      <c r="A1254" s="59" t="s">
        <v>1024</v>
      </c>
      <c r="B1254" s="60" t="s">
        <v>12</v>
      </c>
      <c r="C1254" s="59" t="s">
        <v>347</v>
      </c>
      <c r="D1254" s="59" t="s">
        <v>2312</v>
      </c>
      <c r="E1254" s="59" t="s">
        <v>2098</v>
      </c>
      <c r="F1254" s="59" t="s">
        <v>2447</v>
      </c>
      <c r="G1254" s="59" t="s">
        <v>180</v>
      </c>
      <c r="H1254" s="59" t="s">
        <v>370</v>
      </c>
      <c r="I1254" s="59" t="s">
        <v>2031</v>
      </c>
      <c r="J1254" s="59" t="s">
        <v>353</v>
      </c>
    </row>
    <row r="1255" spans="1:10" x14ac:dyDescent="0.25">
      <c r="A1255" s="59" t="s">
        <v>2448</v>
      </c>
      <c r="B1255" s="60" t="s">
        <v>16</v>
      </c>
      <c r="C1255" s="59" t="s">
        <v>347</v>
      </c>
      <c r="D1255" s="59" t="s">
        <v>2312</v>
      </c>
      <c r="E1255" s="59" t="s">
        <v>2386</v>
      </c>
      <c r="F1255" s="59" t="s">
        <v>2449</v>
      </c>
      <c r="G1255" s="59" t="s">
        <v>182</v>
      </c>
      <c r="H1255" s="59" t="s">
        <v>414</v>
      </c>
      <c r="I1255" s="59" t="s">
        <v>181</v>
      </c>
    </row>
    <row r="1256" spans="1:10" x14ac:dyDescent="0.25">
      <c r="A1256" s="59" t="s">
        <v>2450</v>
      </c>
      <c r="B1256" s="60" t="s">
        <v>16</v>
      </c>
      <c r="C1256" s="59" t="s">
        <v>347</v>
      </c>
      <c r="D1256" s="59" t="s">
        <v>2312</v>
      </c>
      <c r="E1256" s="59" t="s">
        <v>2099</v>
      </c>
      <c r="F1256" s="59" t="s">
        <v>2451</v>
      </c>
      <c r="G1256" s="59" t="s">
        <v>182</v>
      </c>
      <c r="H1256" s="59" t="s">
        <v>370</v>
      </c>
      <c r="I1256" s="59" t="s">
        <v>2031</v>
      </c>
      <c r="J1256" s="59" t="s">
        <v>353</v>
      </c>
    </row>
    <row r="1257" spans="1:10" x14ac:dyDescent="0.25">
      <c r="A1257" s="59" t="s">
        <v>319</v>
      </c>
      <c r="B1257" s="60" t="s">
        <v>16</v>
      </c>
      <c r="C1257" s="59" t="s">
        <v>347</v>
      </c>
      <c r="D1257" s="59" t="s">
        <v>2312</v>
      </c>
      <c r="E1257" s="59" t="s">
        <v>1671</v>
      </c>
      <c r="F1257" s="59" t="s">
        <v>2452</v>
      </c>
      <c r="G1257" s="59" t="s">
        <v>182</v>
      </c>
      <c r="H1257" s="59" t="s">
        <v>406</v>
      </c>
      <c r="I1257" s="59" t="s">
        <v>183</v>
      </c>
    </row>
    <row r="1258" spans="1:10" x14ac:dyDescent="0.25">
      <c r="A1258" s="59" t="s">
        <v>310</v>
      </c>
      <c r="B1258" s="60" t="s">
        <v>12</v>
      </c>
      <c r="C1258" s="59" t="s">
        <v>347</v>
      </c>
      <c r="D1258" s="59" t="s">
        <v>2312</v>
      </c>
      <c r="E1258" s="59" t="s">
        <v>1673</v>
      </c>
      <c r="F1258" s="59" t="s">
        <v>2453</v>
      </c>
      <c r="G1258" s="59" t="s">
        <v>182</v>
      </c>
      <c r="H1258" s="59" t="s">
        <v>397</v>
      </c>
      <c r="I1258" s="59" t="s">
        <v>183</v>
      </c>
    </row>
    <row r="1259" spans="1:10" x14ac:dyDescent="0.25">
      <c r="A1259" s="59" t="s">
        <v>299</v>
      </c>
      <c r="B1259" s="60" t="s">
        <v>17</v>
      </c>
      <c r="C1259" s="59" t="s">
        <v>347</v>
      </c>
      <c r="D1259" s="59" t="s">
        <v>2312</v>
      </c>
      <c r="E1259" s="59" t="s">
        <v>2454</v>
      </c>
      <c r="F1259" s="59" t="s">
        <v>2455</v>
      </c>
      <c r="G1259" s="59" t="s">
        <v>182</v>
      </c>
      <c r="H1259" s="59" t="s">
        <v>527</v>
      </c>
      <c r="I1259" s="59" t="s">
        <v>181</v>
      </c>
    </row>
    <row r="1260" spans="1:10" x14ac:dyDescent="0.25">
      <c r="A1260" s="59" t="s">
        <v>1854</v>
      </c>
      <c r="B1260" s="60" t="s">
        <v>63</v>
      </c>
      <c r="C1260" s="59" t="s">
        <v>347</v>
      </c>
      <c r="D1260" s="59" t="s">
        <v>2312</v>
      </c>
      <c r="E1260" s="59" t="s">
        <v>2456</v>
      </c>
      <c r="F1260" s="59" t="s">
        <v>2457</v>
      </c>
      <c r="G1260" s="59" t="s">
        <v>182</v>
      </c>
      <c r="H1260" s="59" t="s">
        <v>412</v>
      </c>
      <c r="I1260" s="59" t="s">
        <v>183</v>
      </c>
    </row>
    <row r="1261" spans="1:10" x14ac:dyDescent="0.25">
      <c r="A1261" s="59" t="s">
        <v>2458</v>
      </c>
      <c r="B1261" s="60" t="s">
        <v>16</v>
      </c>
      <c r="C1261" s="59" t="s">
        <v>347</v>
      </c>
      <c r="D1261" s="59" t="s">
        <v>2312</v>
      </c>
      <c r="E1261" s="59" t="s">
        <v>2459</v>
      </c>
      <c r="F1261" s="59" t="s">
        <v>2457</v>
      </c>
      <c r="G1261" s="59" t="s">
        <v>182</v>
      </c>
      <c r="H1261" s="59" t="s">
        <v>474</v>
      </c>
      <c r="I1261" s="59" t="s">
        <v>185</v>
      </c>
      <c r="J1261" s="59" t="s">
        <v>352</v>
      </c>
    </row>
    <row r="1262" spans="1:10" x14ac:dyDescent="0.25">
      <c r="A1262" s="59" t="s">
        <v>2460</v>
      </c>
      <c r="B1262" s="60" t="s">
        <v>17</v>
      </c>
      <c r="C1262" s="59" t="s">
        <v>347</v>
      </c>
      <c r="D1262" s="59" t="s">
        <v>2312</v>
      </c>
      <c r="E1262" s="59" t="s">
        <v>916</v>
      </c>
      <c r="F1262" s="59" t="s">
        <v>2461</v>
      </c>
      <c r="G1262" s="59" t="s">
        <v>182</v>
      </c>
      <c r="H1262" s="59" t="s">
        <v>659</v>
      </c>
      <c r="I1262" s="59" t="s">
        <v>185</v>
      </c>
      <c r="J1262" s="59" t="s">
        <v>342</v>
      </c>
    </row>
    <row r="1263" spans="1:10" x14ac:dyDescent="0.25">
      <c r="A1263" s="59" t="s">
        <v>2462</v>
      </c>
      <c r="B1263" s="60" t="s">
        <v>16</v>
      </c>
      <c r="C1263" s="59" t="s">
        <v>347</v>
      </c>
      <c r="D1263" s="59" t="s">
        <v>2312</v>
      </c>
      <c r="E1263" s="59" t="s">
        <v>2348</v>
      </c>
      <c r="F1263" s="59" t="s">
        <v>2463</v>
      </c>
      <c r="G1263" s="59" t="s">
        <v>182</v>
      </c>
      <c r="H1263" s="59" t="s">
        <v>607</v>
      </c>
      <c r="I1263" s="59" t="s">
        <v>183</v>
      </c>
    </row>
    <row r="1264" spans="1:10" x14ac:dyDescent="0.25">
      <c r="A1264" s="59" t="s">
        <v>78</v>
      </c>
      <c r="B1264" s="60" t="s">
        <v>12</v>
      </c>
      <c r="C1264" s="59" t="s">
        <v>347</v>
      </c>
      <c r="D1264" s="59" t="s">
        <v>2312</v>
      </c>
      <c r="E1264" s="59" t="s">
        <v>1679</v>
      </c>
      <c r="F1264" s="59" t="s">
        <v>2464</v>
      </c>
      <c r="G1264" s="59" t="s">
        <v>182</v>
      </c>
      <c r="H1264" s="59" t="s">
        <v>428</v>
      </c>
      <c r="I1264" s="59" t="s">
        <v>185</v>
      </c>
      <c r="J1264" s="59" t="s">
        <v>353</v>
      </c>
    </row>
    <row r="1265" spans="1:10" x14ac:dyDescent="0.25">
      <c r="A1265" s="59" t="s">
        <v>2465</v>
      </c>
      <c r="B1265" s="60" t="s">
        <v>16</v>
      </c>
      <c r="C1265" s="59" t="s">
        <v>347</v>
      </c>
      <c r="D1265" s="59" t="s">
        <v>2312</v>
      </c>
      <c r="E1265" s="59" t="s">
        <v>2466</v>
      </c>
      <c r="F1265" s="59" t="s">
        <v>2467</v>
      </c>
      <c r="G1265" s="59" t="s">
        <v>180</v>
      </c>
      <c r="H1265" s="59" t="s">
        <v>442</v>
      </c>
      <c r="I1265" s="59" t="s">
        <v>187</v>
      </c>
      <c r="J1265" s="59" t="s">
        <v>353</v>
      </c>
    </row>
  </sheetData>
  <autoFilter ref="A1:K1265">
    <filterColumn colId="2">
      <filters>
        <filter val="8"/>
      </filters>
    </filterColumn>
    <sortState ref="A283:K1159">
      <sortCondition ref="A1:A1159"/>
    </sortState>
  </autoFilter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workbookViewId="0">
      <pane xSplit="2" ySplit="2" topLeftCell="C3" activePane="bottomRight" state="frozen"/>
      <selection activeCell="K3" sqref="K3"/>
      <selection pane="topRight" activeCell="K3" sqref="K3"/>
      <selection pane="bottomLeft" activeCell="K3" sqref="K3"/>
      <selection pane="bottomRight" activeCell="S21" sqref="S21"/>
    </sheetView>
  </sheetViews>
  <sheetFormatPr defaultColWidth="8.875" defaultRowHeight="15.75" x14ac:dyDescent="0.25"/>
  <cols>
    <col min="1" max="1" width="19.125" customWidth="1"/>
    <col min="2" max="2" width="6.125" style="68" bestFit="1" customWidth="1"/>
    <col min="3" max="3" width="7.625" style="72" customWidth="1"/>
    <col min="4" max="10" width="7.625" style="68" customWidth="1"/>
    <col min="11" max="11" width="6.125" style="68" customWidth="1"/>
  </cols>
  <sheetData>
    <row r="1" spans="1:13" x14ac:dyDescent="0.25">
      <c r="A1" s="2"/>
      <c r="B1" s="67">
        <f>abbreviations!A32</f>
        <v>2015</v>
      </c>
      <c r="C1" s="71" t="s">
        <v>45</v>
      </c>
      <c r="L1" s="25"/>
      <c r="M1" s="25"/>
    </row>
    <row r="2" spans="1:13" x14ac:dyDescent="0.25">
      <c r="A2" s="2" t="s">
        <v>1</v>
      </c>
      <c r="B2" s="67" t="s">
        <v>40</v>
      </c>
      <c r="C2" s="71" t="str">
        <f>abbreviations!A33</f>
        <v>Sham</v>
      </c>
      <c r="D2" s="67" t="str">
        <f>abbreviations!A34</f>
        <v>Soup</v>
      </c>
      <c r="E2" s="67" t="str">
        <f>abbreviations!A35</f>
        <v>Bed</v>
      </c>
      <c r="F2" s="67" t="str">
        <f>abbreviations!A36</f>
        <v>Rib</v>
      </c>
      <c r="G2" s="67" t="str">
        <f>abbreviations!A37</f>
        <v>Luti</v>
      </c>
      <c r="H2" s="67" t="str">
        <f>abbreviations!A38</f>
        <v>NH10</v>
      </c>
      <c r="I2" s="67" t="str">
        <f>abbreviations!A39</f>
        <v>MD</v>
      </c>
      <c r="J2" s="67" t="str">
        <f>abbreviations!A40</f>
        <v>WMHM</v>
      </c>
      <c r="K2" s="67" t="s">
        <v>41</v>
      </c>
    </row>
    <row r="3" spans="1:13" x14ac:dyDescent="0.25">
      <c r="A3" s="25" t="s">
        <v>96</v>
      </c>
      <c r="B3" s="68" t="s">
        <v>12</v>
      </c>
      <c r="D3" s="72"/>
      <c r="E3" s="72">
        <v>9</v>
      </c>
      <c r="F3" s="72"/>
      <c r="G3" s="72">
        <v>9</v>
      </c>
      <c r="H3" s="72">
        <v>8</v>
      </c>
      <c r="I3" s="68">
        <v>7</v>
      </c>
      <c r="J3" s="68">
        <v>10</v>
      </c>
      <c r="K3" s="68">
        <v>43</v>
      </c>
    </row>
    <row r="4" spans="1:13" x14ac:dyDescent="0.25">
      <c r="A4" s="44" t="s">
        <v>2468</v>
      </c>
      <c r="B4" s="73" t="s">
        <v>63</v>
      </c>
      <c r="C4" s="72">
        <v>10</v>
      </c>
      <c r="D4" s="72">
        <v>10</v>
      </c>
      <c r="E4" s="72">
        <v>10</v>
      </c>
      <c r="F4" s="72">
        <v>10</v>
      </c>
      <c r="G4" s="72"/>
      <c r="H4" s="72"/>
      <c r="K4" s="68">
        <v>40</v>
      </c>
    </row>
    <row r="5" spans="1:13" x14ac:dyDescent="0.25">
      <c r="A5" t="s">
        <v>100</v>
      </c>
      <c r="B5" s="73" t="s">
        <v>12</v>
      </c>
      <c r="D5" s="72">
        <v>8</v>
      </c>
      <c r="E5" s="72"/>
      <c r="F5" s="72"/>
      <c r="G5" s="72">
        <v>10</v>
      </c>
      <c r="H5" s="72">
        <v>9</v>
      </c>
      <c r="I5" s="68">
        <v>10</v>
      </c>
      <c r="K5" s="68">
        <v>37</v>
      </c>
    </row>
    <row r="6" spans="1:13" x14ac:dyDescent="0.25">
      <c r="A6" s="44" t="s">
        <v>84</v>
      </c>
      <c r="B6" s="68" t="s">
        <v>12</v>
      </c>
      <c r="D6" s="72">
        <v>7</v>
      </c>
      <c r="E6" s="72"/>
      <c r="F6" s="72"/>
      <c r="G6" s="72"/>
      <c r="H6" s="72">
        <v>10</v>
      </c>
      <c r="I6" s="68">
        <v>9</v>
      </c>
      <c r="J6" s="68">
        <v>9</v>
      </c>
      <c r="K6" s="68">
        <v>35</v>
      </c>
    </row>
    <row r="7" spans="1:13" x14ac:dyDescent="0.25">
      <c r="A7" s="44" t="s">
        <v>197</v>
      </c>
      <c r="B7" s="68" t="s">
        <v>12</v>
      </c>
      <c r="C7" s="72">
        <v>1</v>
      </c>
      <c r="D7" s="72">
        <v>1</v>
      </c>
      <c r="E7" s="72">
        <v>7</v>
      </c>
      <c r="F7" s="72">
        <v>5</v>
      </c>
      <c r="G7" s="72"/>
      <c r="H7" s="72">
        <v>3</v>
      </c>
      <c r="I7" s="68">
        <v>5</v>
      </c>
      <c r="J7" s="68">
        <v>8</v>
      </c>
      <c r="K7" s="68">
        <v>30</v>
      </c>
    </row>
    <row r="8" spans="1:13" x14ac:dyDescent="0.25">
      <c r="A8" s="25" t="s">
        <v>1149</v>
      </c>
      <c r="B8" s="68" t="s">
        <v>63</v>
      </c>
      <c r="D8" s="72"/>
      <c r="E8" s="72"/>
      <c r="F8" s="72">
        <v>8</v>
      </c>
      <c r="G8" s="72">
        <v>5</v>
      </c>
      <c r="H8" s="72">
        <v>6</v>
      </c>
      <c r="I8" s="68">
        <v>4</v>
      </c>
      <c r="K8" s="68">
        <v>23</v>
      </c>
    </row>
    <row r="9" spans="1:13" x14ac:dyDescent="0.25">
      <c r="A9" s="25" t="s">
        <v>208</v>
      </c>
      <c r="B9" s="68" t="s">
        <v>63</v>
      </c>
      <c r="C9" s="72">
        <v>9</v>
      </c>
      <c r="D9" s="72">
        <v>9</v>
      </c>
      <c r="E9" s="72"/>
      <c r="F9" s="72"/>
      <c r="G9" s="72"/>
      <c r="H9" s="72"/>
      <c r="K9" s="68">
        <v>18</v>
      </c>
    </row>
    <row r="10" spans="1:13" x14ac:dyDescent="0.25">
      <c r="A10" t="s">
        <v>101</v>
      </c>
      <c r="B10" s="68" t="s">
        <v>17</v>
      </c>
      <c r="D10" s="72"/>
      <c r="E10" s="72">
        <v>6</v>
      </c>
      <c r="F10" s="72">
        <v>3</v>
      </c>
      <c r="G10" s="72"/>
      <c r="H10" s="72">
        <v>1</v>
      </c>
      <c r="I10" s="68">
        <v>1</v>
      </c>
      <c r="J10" s="68">
        <v>5</v>
      </c>
      <c r="K10" s="68">
        <v>16</v>
      </c>
    </row>
    <row r="11" spans="1:13" x14ac:dyDescent="0.25">
      <c r="A11" s="43" t="s">
        <v>83</v>
      </c>
      <c r="B11" s="68" t="s">
        <v>12</v>
      </c>
      <c r="D11" s="72">
        <v>5</v>
      </c>
      <c r="E11" s="72"/>
      <c r="F11" s="72"/>
      <c r="G11" s="72">
        <v>3</v>
      </c>
      <c r="H11" s="72">
        <v>7</v>
      </c>
      <c r="K11" s="68">
        <v>15</v>
      </c>
    </row>
    <row r="12" spans="1:13" x14ac:dyDescent="0.25">
      <c r="A12" s="44" t="s">
        <v>923</v>
      </c>
      <c r="B12" s="73" t="s">
        <v>63</v>
      </c>
      <c r="D12" s="72"/>
      <c r="E12" s="72">
        <v>8</v>
      </c>
      <c r="F12" s="72"/>
      <c r="G12" s="72">
        <v>6</v>
      </c>
      <c r="H12" s="72"/>
      <c r="K12" s="68">
        <v>14</v>
      </c>
    </row>
    <row r="13" spans="1:13" x14ac:dyDescent="0.25">
      <c r="A13" t="s">
        <v>145</v>
      </c>
      <c r="B13" s="73" t="s">
        <v>12</v>
      </c>
      <c r="D13" s="72"/>
      <c r="E13" s="72"/>
      <c r="F13" s="72">
        <v>7</v>
      </c>
      <c r="G13" s="72">
        <v>7</v>
      </c>
      <c r="H13" s="72"/>
      <c r="K13" s="68">
        <v>14</v>
      </c>
    </row>
    <row r="14" spans="1:13" x14ac:dyDescent="0.25">
      <c r="A14" s="25" t="s">
        <v>113</v>
      </c>
      <c r="B14" s="68" t="s">
        <v>63</v>
      </c>
      <c r="C14" s="72">
        <v>6</v>
      </c>
      <c r="D14" s="72"/>
      <c r="E14" s="72">
        <v>5</v>
      </c>
      <c r="F14" s="72">
        <v>2</v>
      </c>
      <c r="G14" s="72"/>
      <c r="H14" s="72"/>
      <c r="K14" s="68">
        <v>13</v>
      </c>
    </row>
    <row r="15" spans="1:13" x14ac:dyDescent="0.25">
      <c r="A15" s="44" t="s">
        <v>74</v>
      </c>
      <c r="B15" s="68" t="s">
        <v>12</v>
      </c>
      <c r="D15" s="72"/>
      <c r="E15" s="72"/>
      <c r="F15" s="72">
        <v>6</v>
      </c>
      <c r="G15" s="72"/>
      <c r="H15" s="72">
        <v>5</v>
      </c>
      <c r="K15" s="68">
        <v>11</v>
      </c>
    </row>
    <row r="16" spans="1:13" x14ac:dyDescent="0.25">
      <c r="A16" s="25" t="s">
        <v>1085</v>
      </c>
      <c r="B16" s="68" t="s">
        <v>63</v>
      </c>
      <c r="C16" s="72">
        <v>3</v>
      </c>
      <c r="D16" s="72"/>
      <c r="E16" s="72"/>
      <c r="F16" s="72">
        <v>1</v>
      </c>
      <c r="G16" s="72"/>
      <c r="H16" s="72"/>
      <c r="J16" s="68">
        <v>6</v>
      </c>
      <c r="K16" s="68">
        <v>10</v>
      </c>
    </row>
    <row r="17" spans="1:11" x14ac:dyDescent="0.25">
      <c r="A17" t="s">
        <v>209</v>
      </c>
      <c r="B17" s="68" t="s">
        <v>12</v>
      </c>
      <c r="C17" s="72">
        <v>5</v>
      </c>
      <c r="D17" s="72"/>
      <c r="E17" s="72">
        <v>4</v>
      </c>
      <c r="F17" s="72"/>
      <c r="G17" s="72"/>
      <c r="H17" s="72"/>
      <c r="K17" s="68">
        <v>9</v>
      </c>
    </row>
    <row r="18" spans="1:11" x14ac:dyDescent="0.25">
      <c r="A18" t="s">
        <v>193</v>
      </c>
      <c r="B18" s="68" t="s">
        <v>13</v>
      </c>
      <c r="C18" s="72">
        <v>7</v>
      </c>
      <c r="D18" s="72">
        <v>2</v>
      </c>
      <c r="E18" s="72"/>
      <c r="F18" s="72"/>
      <c r="G18" s="72"/>
      <c r="H18" s="72"/>
      <c r="K18" s="68">
        <v>9</v>
      </c>
    </row>
    <row r="19" spans="1:11" x14ac:dyDescent="0.25">
      <c r="A19" s="44" t="s">
        <v>1111</v>
      </c>
      <c r="B19" s="73" t="s">
        <v>12</v>
      </c>
      <c r="D19" s="72"/>
      <c r="E19" s="72"/>
      <c r="F19" s="72">
        <v>9</v>
      </c>
      <c r="G19" s="72"/>
      <c r="H19" s="72"/>
      <c r="K19" s="68">
        <v>9</v>
      </c>
    </row>
    <row r="20" spans="1:11" x14ac:dyDescent="0.25">
      <c r="A20" s="25" t="s">
        <v>1084</v>
      </c>
      <c r="B20" s="68" t="s">
        <v>189</v>
      </c>
      <c r="C20" s="72">
        <v>8</v>
      </c>
      <c r="D20" s="72"/>
      <c r="E20" s="72"/>
      <c r="F20" s="72"/>
      <c r="G20" s="72"/>
      <c r="H20" s="72"/>
      <c r="K20" s="68">
        <v>8</v>
      </c>
    </row>
    <row r="21" spans="1:11" x14ac:dyDescent="0.25">
      <c r="A21" s="25" t="s">
        <v>2022</v>
      </c>
      <c r="B21" s="68" t="s">
        <v>63</v>
      </c>
      <c r="D21" s="72"/>
      <c r="E21" s="72"/>
      <c r="F21" s="72"/>
      <c r="G21" s="72"/>
      <c r="H21" s="72"/>
      <c r="I21" s="68">
        <v>8</v>
      </c>
      <c r="K21" s="68">
        <v>8</v>
      </c>
    </row>
    <row r="22" spans="1:11" x14ac:dyDescent="0.25">
      <c r="A22" s="25" t="s">
        <v>89</v>
      </c>
      <c r="B22" s="68" t="s">
        <v>12</v>
      </c>
      <c r="D22" s="72"/>
      <c r="E22" s="72"/>
      <c r="F22" s="72">
        <v>4</v>
      </c>
      <c r="G22" s="72"/>
      <c r="H22" s="72">
        <v>4</v>
      </c>
      <c r="K22" s="68">
        <v>8</v>
      </c>
    </row>
    <row r="23" spans="1:11" x14ac:dyDescent="0.25">
      <c r="A23" s="25" t="s">
        <v>111</v>
      </c>
      <c r="B23" s="68" t="s">
        <v>15</v>
      </c>
      <c r="G23" s="68">
        <v>8</v>
      </c>
      <c r="K23" s="68">
        <v>8</v>
      </c>
    </row>
    <row r="24" spans="1:11" x14ac:dyDescent="0.25">
      <c r="A24" t="s">
        <v>2349</v>
      </c>
      <c r="B24" s="68" t="s">
        <v>16</v>
      </c>
      <c r="J24" s="68">
        <v>7</v>
      </c>
      <c r="K24" s="68">
        <v>7</v>
      </c>
    </row>
    <row r="25" spans="1:11" x14ac:dyDescent="0.25">
      <c r="A25" t="s">
        <v>2025</v>
      </c>
      <c r="B25" s="68" t="s">
        <v>63</v>
      </c>
      <c r="I25" s="68">
        <v>6</v>
      </c>
      <c r="K25" s="68">
        <v>6</v>
      </c>
    </row>
    <row r="26" spans="1:11" x14ac:dyDescent="0.25">
      <c r="A26" t="s">
        <v>194</v>
      </c>
      <c r="B26" s="68" t="s">
        <v>17</v>
      </c>
      <c r="D26" s="68">
        <v>6</v>
      </c>
      <c r="K26" s="68">
        <v>6</v>
      </c>
    </row>
    <row r="27" spans="1:11" x14ac:dyDescent="0.25">
      <c r="A27" t="s">
        <v>2470</v>
      </c>
      <c r="B27" s="68" t="s">
        <v>17</v>
      </c>
      <c r="D27" s="68">
        <v>4</v>
      </c>
      <c r="K27" s="68">
        <v>4</v>
      </c>
    </row>
    <row r="28" spans="1:11" x14ac:dyDescent="0.25">
      <c r="A28" t="s">
        <v>1439</v>
      </c>
      <c r="B28" s="68" t="s">
        <v>190</v>
      </c>
      <c r="G28" s="68">
        <v>4</v>
      </c>
      <c r="K28" s="68">
        <v>4</v>
      </c>
    </row>
    <row r="29" spans="1:11" x14ac:dyDescent="0.25">
      <c r="A29" t="s">
        <v>195</v>
      </c>
      <c r="B29" s="68" t="s">
        <v>63</v>
      </c>
      <c r="C29" s="72">
        <v>4</v>
      </c>
      <c r="K29" s="68">
        <v>4</v>
      </c>
    </row>
    <row r="30" spans="1:11" x14ac:dyDescent="0.25">
      <c r="A30" t="s">
        <v>1712</v>
      </c>
      <c r="B30" s="68" t="s">
        <v>63</v>
      </c>
      <c r="J30" s="68">
        <v>4</v>
      </c>
      <c r="K30" s="68">
        <v>4</v>
      </c>
    </row>
    <row r="31" spans="1:11" x14ac:dyDescent="0.25">
      <c r="A31" t="s">
        <v>925</v>
      </c>
      <c r="B31" s="68" t="s">
        <v>12</v>
      </c>
      <c r="E31" s="68">
        <v>1</v>
      </c>
      <c r="I31" s="68">
        <v>3</v>
      </c>
      <c r="K31" s="68">
        <v>4</v>
      </c>
    </row>
    <row r="32" spans="1:11" x14ac:dyDescent="0.25">
      <c r="A32" t="s">
        <v>924</v>
      </c>
      <c r="B32" s="68" t="s">
        <v>63</v>
      </c>
      <c r="E32" s="68">
        <v>3</v>
      </c>
      <c r="K32" s="68">
        <v>3</v>
      </c>
    </row>
    <row r="33" spans="1:11" x14ac:dyDescent="0.25">
      <c r="A33" t="s">
        <v>2327</v>
      </c>
      <c r="B33" s="68" t="s">
        <v>63</v>
      </c>
      <c r="J33" s="68">
        <v>3</v>
      </c>
      <c r="K33" s="68">
        <v>3</v>
      </c>
    </row>
    <row r="34" spans="1:11" x14ac:dyDescent="0.25">
      <c r="A34" t="s">
        <v>196</v>
      </c>
      <c r="B34" s="68" t="s">
        <v>12</v>
      </c>
      <c r="D34" s="68">
        <v>3</v>
      </c>
      <c r="K34" s="68">
        <v>3</v>
      </c>
    </row>
    <row r="35" spans="1:11" x14ac:dyDescent="0.25">
      <c r="A35" t="s">
        <v>1086</v>
      </c>
      <c r="B35" s="68" t="s">
        <v>17</v>
      </c>
      <c r="C35" s="72">
        <v>2</v>
      </c>
      <c r="K35" s="68">
        <v>2</v>
      </c>
    </row>
    <row r="36" spans="1:11" x14ac:dyDescent="0.25">
      <c r="A36" t="s">
        <v>2331</v>
      </c>
      <c r="B36" s="68" t="s">
        <v>16</v>
      </c>
      <c r="J36" s="68">
        <v>2</v>
      </c>
      <c r="K36" s="68">
        <v>2</v>
      </c>
    </row>
    <row r="37" spans="1:11" x14ac:dyDescent="0.25">
      <c r="A37" t="s">
        <v>1440</v>
      </c>
      <c r="B37" s="68" t="s">
        <v>17</v>
      </c>
      <c r="G37" s="68">
        <v>2</v>
      </c>
      <c r="K37" s="68">
        <v>2</v>
      </c>
    </row>
    <row r="38" spans="1:11" x14ac:dyDescent="0.25">
      <c r="A38" t="s">
        <v>136</v>
      </c>
      <c r="B38" s="68" t="s">
        <v>17</v>
      </c>
      <c r="E38" s="68">
        <v>2</v>
      </c>
      <c r="K38" s="68">
        <v>2</v>
      </c>
    </row>
    <row r="39" spans="1:11" x14ac:dyDescent="0.25">
      <c r="A39" t="s">
        <v>1116</v>
      </c>
      <c r="B39" s="68" t="s">
        <v>12</v>
      </c>
      <c r="I39" s="68">
        <v>2</v>
      </c>
      <c r="K39" s="68">
        <v>2</v>
      </c>
    </row>
    <row r="40" spans="1:11" x14ac:dyDescent="0.25">
      <c r="A40" t="s">
        <v>1116</v>
      </c>
      <c r="B40" s="68" t="s">
        <v>13</v>
      </c>
      <c r="I40" s="68">
        <v>2</v>
      </c>
      <c r="K40" s="68">
        <v>2</v>
      </c>
    </row>
    <row r="41" spans="1:11" x14ac:dyDescent="0.25">
      <c r="A41" t="s">
        <v>1746</v>
      </c>
      <c r="B41" s="68" t="s">
        <v>189</v>
      </c>
      <c r="H41" s="68">
        <v>2</v>
      </c>
      <c r="K41" s="68">
        <v>2</v>
      </c>
    </row>
    <row r="42" spans="1:11" x14ac:dyDescent="0.25">
      <c r="A42" t="s">
        <v>1444</v>
      </c>
      <c r="B42" s="68" t="s">
        <v>63</v>
      </c>
      <c r="J42" s="68">
        <v>1</v>
      </c>
      <c r="K42" s="68">
        <v>1</v>
      </c>
    </row>
    <row r="43" spans="1:11" x14ac:dyDescent="0.25">
      <c r="A43" t="s">
        <v>1441</v>
      </c>
      <c r="B43" s="68" t="s">
        <v>13</v>
      </c>
      <c r="G43" s="68">
        <v>1</v>
      </c>
      <c r="K43" s="68">
        <v>1</v>
      </c>
    </row>
  </sheetData>
  <sortState ref="A3:K34">
    <sortCondition descending="1" ref="K2"/>
  </sortState>
  <phoneticPr fontId="9" type="noConversion"/>
  <printOptions horizontalCentered="1" verticalCentered="1"/>
  <pageMargins left="0.75" right="0.75" top="0.25" bottom="0.25" header="0.5" footer="0.5"/>
  <pageSetup orientation="portrait"/>
  <headerFooter alignWithMargins="0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6"/>
  <sheetViews>
    <sheetView workbookViewId="0">
      <selection activeCell="I19" sqref="I19"/>
    </sheetView>
  </sheetViews>
  <sheetFormatPr defaultRowHeight="15.75" x14ac:dyDescent="0.25"/>
  <cols>
    <col min="1" max="1" width="16.625" customWidth="1"/>
    <col min="2" max="2" width="8.75" customWidth="1"/>
  </cols>
  <sheetData>
    <row r="1" spans="1:2" x14ac:dyDescent="0.25">
      <c r="A1" s="12" t="s">
        <v>2469</v>
      </c>
    </row>
    <row r="3" spans="1:2" x14ac:dyDescent="0.25">
      <c r="A3" s="43" t="s">
        <v>250</v>
      </c>
      <c r="B3" t="s">
        <v>17</v>
      </c>
    </row>
    <row r="4" spans="1:2" x14ac:dyDescent="0.25">
      <c r="A4" t="s">
        <v>300</v>
      </c>
      <c r="B4" t="s">
        <v>17</v>
      </c>
    </row>
    <row r="5" spans="1:2" x14ac:dyDescent="0.25">
      <c r="A5" t="s">
        <v>251</v>
      </c>
      <c r="B5" t="s">
        <v>17</v>
      </c>
    </row>
    <row r="6" spans="1:2" x14ac:dyDescent="0.25">
      <c r="A6" t="s">
        <v>215</v>
      </c>
      <c r="B6" t="s">
        <v>17</v>
      </c>
    </row>
    <row r="7" spans="1:2" x14ac:dyDescent="0.25">
      <c r="A7" t="s">
        <v>136</v>
      </c>
      <c r="B7" t="s">
        <v>17</v>
      </c>
    </row>
    <row r="8" spans="1:2" x14ac:dyDescent="0.25">
      <c r="A8" t="s">
        <v>265</v>
      </c>
      <c r="B8" t="s">
        <v>17</v>
      </c>
    </row>
    <row r="9" spans="1:2" x14ac:dyDescent="0.25">
      <c r="A9" t="s">
        <v>2014</v>
      </c>
      <c r="B9" t="s">
        <v>17</v>
      </c>
    </row>
    <row r="10" spans="1:2" x14ac:dyDescent="0.25">
      <c r="A10" t="s">
        <v>267</v>
      </c>
      <c r="B10" t="s">
        <v>17</v>
      </c>
    </row>
    <row r="11" spans="1:2" x14ac:dyDescent="0.25">
      <c r="A11" t="s">
        <v>258</v>
      </c>
      <c r="B11" t="s">
        <v>17</v>
      </c>
    </row>
    <row r="12" spans="1:2" x14ac:dyDescent="0.25">
      <c r="A12" t="s">
        <v>1090</v>
      </c>
      <c r="B12" t="s">
        <v>12</v>
      </c>
    </row>
    <row r="13" spans="1:2" x14ac:dyDescent="0.25">
      <c r="A13" t="s">
        <v>91</v>
      </c>
      <c r="B13" t="s">
        <v>12</v>
      </c>
    </row>
    <row r="14" spans="1:2" x14ac:dyDescent="0.25">
      <c r="A14" t="s">
        <v>255</v>
      </c>
      <c r="B14" t="s">
        <v>12</v>
      </c>
    </row>
    <row r="15" spans="1:2" x14ac:dyDescent="0.25">
      <c r="A15" t="s">
        <v>308</v>
      </c>
      <c r="B15" t="s">
        <v>12</v>
      </c>
    </row>
    <row r="16" spans="1:2" x14ac:dyDescent="0.25">
      <c r="A16" t="s">
        <v>310</v>
      </c>
      <c r="B16" t="s">
        <v>12</v>
      </c>
    </row>
    <row r="17" spans="1:2" x14ac:dyDescent="0.25">
      <c r="A17" t="s">
        <v>87</v>
      </c>
      <c r="B17" t="s">
        <v>12</v>
      </c>
    </row>
    <row r="18" spans="1:2" x14ac:dyDescent="0.25">
      <c r="A18" t="s">
        <v>243</v>
      </c>
      <c r="B18" t="s">
        <v>12</v>
      </c>
    </row>
    <row r="19" spans="1:2" x14ac:dyDescent="0.25">
      <c r="A19" t="s">
        <v>272</v>
      </c>
      <c r="B19" t="s">
        <v>12</v>
      </c>
    </row>
    <row r="20" spans="1:2" x14ac:dyDescent="0.25">
      <c r="A20" t="s">
        <v>197</v>
      </c>
      <c r="B20" t="s">
        <v>12</v>
      </c>
    </row>
    <row r="21" spans="1:2" x14ac:dyDescent="0.25">
      <c r="A21" t="s">
        <v>286</v>
      </c>
      <c r="B21" t="s">
        <v>13</v>
      </c>
    </row>
    <row r="22" spans="1:2" x14ac:dyDescent="0.25">
      <c r="A22" t="s">
        <v>239</v>
      </c>
      <c r="B22" t="s">
        <v>189</v>
      </c>
    </row>
    <row r="23" spans="1:2" x14ac:dyDescent="0.25">
      <c r="A23" t="s">
        <v>112</v>
      </c>
      <c r="B23" t="s">
        <v>63</v>
      </c>
    </row>
    <row r="24" spans="1:2" x14ac:dyDescent="0.25">
      <c r="A24" t="s">
        <v>271</v>
      </c>
      <c r="B24" t="s">
        <v>63</v>
      </c>
    </row>
    <row r="25" spans="1:2" x14ac:dyDescent="0.25">
      <c r="A25" t="s">
        <v>226</v>
      </c>
      <c r="B25" t="s">
        <v>63</v>
      </c>
    </row>
    <row r="26" spans="1:2" x14ac:dyDescent="0.25">
      <c r="A26" t="s">
        <v>319</v>
      </c>
      <c r="B26" t="s">
        <v>16</v>
      </c>
    </row>
  </sheetData>
  <pageMargins left="0.7" right="0.7" top="0.75" bottom="0.75" header="0.3" footer="0.3"/>
  <pageSetup orientation="portrait" r:id="rId1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29"/>
  <sheetViews>
    <sheetView showGridLines="0" workbookViewId="0">
      <selection sqref="A1:B2"/>
    </sheetView>
  </sheetViews>
  <sheetFormatPr defaultRowHeight="15" x14ac:dyDescent="0.25"/>
  <cols>
    <col min="1" max="1" width="0.25" style="76" customWidth="1"/>
    <col min="2" max="2" width="19.75" style="76" customWidth="1"/>
    <col min="3" max="3" width="6.375" style="76" customWidth="1"/>
    <col min="4" max="4" width="8" style="76" customWidth="1"/>
    <col min="5" max="5" width="5.75" style="76" customWidth="1"/>
    <col min="6" max="6" width="3" style="76" customWidth="1"/>
    <col min="7" max="7" width="9.75" style="76" customWidth="1"/>
    <col min="8" max="8" width="7.25" style="76" customWidth="1"/>
    <col min="9" max="9" width="0" style="76" hidden="1" customWidth="1"/>
    <col min="10" max="10" width="4.75" style="76" customWidth="1"/>
    <col min="11" max="16384" width="9" style="76"/>
  </cols>
  <sheetData>
    <row r="1" spans="1:10" ht="146.44999999999999" customHeight="1" x14ac:dyDescent="0.25">
      <c r="A1" s="90"/>
      <c r="B1" s="90"/>
      <c r="C1" s="95" t="s">
        <v>2494</v>
      </c>
      <c r="D1" s="90"/>
      <c r="E1" s="90"/>
      <c r="F1" s="90"/>
      <c r="G1" s="90"/>
      <c r="H1" s="90"/>
    </row>
    <row r="2" spans="1:10" ht="0" hidden="1" customHeight="1" x14ac:dyDescent="0.25">
      <c r="A2" s="90"/>
      <c r="B2" s="90"/>
    </row>
    <row r="3" spans="1:10" ht="0.95" customHeight="1" x14ac:dyDescent="0.25"/>
    <row r="4" spans="1:10" x14ac:dyDescent="0.25">
      <c r="B4" s="91" t="s">
        <v>2472</v>
      </c>
      <c r="C4" s="90"/>
      <c r="D4" s="79" t="s">
        <v>2472</v>
      </c>
      <c r="E4" s="91" t="s">
        <v>2472</v>
      </c>
      <c r="F4" s="90"/>
      <c r="G4" s="79" t="s">
        <v>2472</v>
      </c>
      <c r="H4" s="91" t="s">
        <v>2472</v>
      </c>
      <c r="I4" s="90"/>
      <c r="J4" s="90"/>
    </row>
    <row r="5" spans="1:10" ht="18" customHeight="1" x14ac:dyDescent="0.25">
      <c r="B5" s="91" t="s">
        <v>2472</v>
      </c>
      <c r="C5" s="90"/>
      <c r="D5" s="90"/>
      <c r="E5" s="90"/>
      <c r="F5" s="90"/>
      <c r="G5" s="90"/>
      <c r="H5" s="90"/>
      <c r="I5" s="90"/>
      <c r="J5" s="90"/>
    </row>
    <row r="6" spans="1:10" ht="18" customHeight="1" x14ac:dyDescent="0.25">
      <c r="B6" s="91" t="s">
        <v>2493</v>
      </c>
      <c r="C6" s="90"/>
      <c r="D6" s="90"/>
      <c r="E6" s="90"/>
      <c r="F6" s="90"/>
      <c r="G6" s="90"/>
      <c r="H6" s="90"/>
      <c r="I6" s="90"/>
      <c r="J6" s="90"/>
    </row>
    <row r="7" spans="1:10" x14ac:dyDescent="0.25">
      <c r="B7" s="93" t="s">
        <v>67</v>
      </c>
      <c r="C7" s="90"/>
      <c r="D7" s="80" t="s">
        <v>337</v>
      </c>
      <c r="E7" s="94" t="s">
        <v>70</v>
      </c>
      <c r="F7" s="90"/>
      <c r="G7" s="80" t="s">
        <v>68</v>
      </c>
      <c r="H7" s="94" t="s">
        <v>2475</v>
      </c>
      <c r="I7" s="90"/>
      <c r="J7" s="90"/>
    </row>
    <row r="8" spans="1:10" x14ac:dyDescent="0.25">
      <c r="B8" s="89" t="s">
        <v>2406</v>
      </c>
      <c r="C8" s="90"/>
      <c r="D8" s="79">
        <v>57</v>
      </c>
      <c r="E8" s="91" t="s">
        <v>182</v>
      </c>
      <c r="F8" s="90"/>
      <c r="G8" s="79" t="s">
        <v>10</v>
      </c>
      <c r="H8" s="91">
        <v>4</v>
      </c>
      <c r="I8" s="90"/>
      <c r="J8" s="90"/>
    </row>
    <row r="9" spans="1:10" x14ac:dyDescent="0.25">
      <c r="B9" s="89" t="s">
        <v>2472</v>
      </c>
      <c r="C9" s="90"/>
      <c r="D9" s="77" t="s">
        <v>2472</v>
      </c>
      <c r="E9" s="89" t="s">
        <v>2472</v>
      </c>
      <c r="F9" s="90"/>
      <c r="G9" s="77" t="s">
        <v>2472</v>
      </c>
      <c r="H9" s="92" t="s">
        <v>2492</v>
      </c>
      <c r="I9" s="90"/>
      <c r="J9" s="90"/>
    </row>
    <row r="10" spans="1:10" x14ac:dyDescent="0.25">
      <c r="B10" s="89" t="s">
        <v>2491</v>
      </c>
      <c r="C10" s="90"/>
      <c r="D10" s="78" t="s">
        <v>2472</v>
      </c>
      <c r="E10" s="89" t="s">
        <v>2472</v>
      </c>
      <c r="F10" s="90"/>
      <c r="G10" s="77" t="s">
        <v>2472</v>
      </c>
      <c r="H10" s="89" t="s">
        <v>2472</v>
      </c>
      <c r="I10" s="90"/>
      <c r="J10" s="90"/>
    </row>
    <row r="11" spans="1:10" x14ac:dyDescent="0.25">
      <c r="B11" s="91" t="s">
        <v>2472</v>
      </c>
      <c r="C11" s="90"/>
      <c r="D11" s="79" t="s">
        <v>2472</v>
      </c>
      <c r="E11" s="91" t="s">
        <v>2472</v>
      </c>
      <c r="F11" s="90"/>
      <c r="G11" s="79" t="s">
        <v>2472</v>
      </c>
      <c r="H11" s="91" t="s">
        <v>2472</v>
      </c>
      <c r="I11" s="90"/>
      <c r="J11" s="90"/>
    </row>
    <row r="12" spans="1:10" ht="18" customHeight="1" x14ac:dyDescent="0.25">
      <c r="B12" s="91" t="s">
        <v>2472</v>
      </c>
      <c r="C12" s="90"/>
      <c r="D12" s="90"/>
      <c r="E12" s="90"/>
      <c r="F12" s="90"/>
      <c r="G12" s="90"/>
      <c r="H12" s="90"/>
      <c r="I12" s="90"/>
      <c r="J12" s="90"/>
    </row>
    <row r="13" spans="1:10" ht="18" customHeight="1" x14ac:dyDescent="0.25">
      <c r="B13" s="91" t="s">
        <v>2490</v>
      </c>
      <c r="C13" s="90"/>
      <c r="D13" s="90"/>
      <c r="E13" s="90"/>
      <c r="F13" s="90"/>
      <c r="G13" s="90"/>
      <c r="H13" s="90"/>
      <c r="I13" s="90"/>
      <c r="J13" s="90"/>
    </row>
    <row r="14" spans="1:10" x14ac:dyDescent="0.25">
      <c r="B14" s="93" t="s">
        <v>67</v>
      </c>
      <c r="C14" s="90"/>
      <c r="D14" s="80" t="s">
        <v>337</v>
      </c>
      <c r="E14" s="94" t="s">
        <v>70</v>
      </c>
      <c r="F14" s="90"/>
      <c r="G14" s="80" t="s">
        <v>68</v>
      </c>
      <c r="H14" s="94" t="s">
        <v>2475</v>
      </c>
      <c r="I14" s="90"/>
      <c r="J14" s="90"/>
    </row>
    <row r="15" spans="1:10" x14ac:dyDescent="0.25">
      <c r="B15" s="89" t="s">
        <v>200</v>
      </c>
      <c r="C15" s="90"/>
      <c r="D15" s="79">
        <v>50</v>
      </c>
      <c r="E15" s="91" t="s">
        <v>180</v>
      </c>
      <c r="F15" s="90"/>
      <c r="G15" s="79" t="s">
        <v>17</v>
      </c>
      <c r="H15" s="91">
        <v>10</v>
      </c>
      <c r="I15" s="90"/>
      <c r="J15" s="90"/>
    </row>
    <row r="16" spans="1:10" x14ac:dyDescent="0.25">
      <c r="B16" s="89" t="s">
        <v>922</v>
      </c>
      <c r="C16" s="90"/>
      <c r="D16" s="79">
        <v>43</v>
      </c>
      <c r="E16" s="91" t="s">
        <v>180</v>
      </c>
      <c r="F16" s="90"/>
      <c r="G16" s="79" t="s">
        <v>17</v>
      </c>
      <c r="H16" s="91">
        <v>9</v>
      </c>
      <c r="I16" s="90"/>
      <c r="J16" s="90"/>
    </row>
    <row r="17" spans="2:10" x14ac:dyDescent="0.25">
      <c r="B17" s="89" t="s">
        <v>136</v>
      </c>
      <c r="C17" s="90"/>
      <c r="D17" s="79">
        <v>48</v>
      </c>
      <c r="E17" s="91" t="s">
        <v>182</v>
      </c>
      <c r="F17" s="90"/>
      <c r="G17" s="79" t="s">
        <v>17</v>
      </c>
      <c r="H17" s="91">
        <v>7</v>
      </c>
      <c r="I17" s="90"/>
      <c r="J17" s="90"/>
    </row>
    <row r="18" spans="2:10" x14ac:dyDescent="0.25">
      <c r="B18" s="89" t="s">
        <v>101</v>
      </c>
      <c r="C18" s="90"/>
      <c r="D18" s="79">
        <v>67</v>
      </c>
      <c r="E18" s="91" t="s">
        <v>182</v>
      </c>
      <c r="F18" s="90"/>
      <c r="G18" s="79" t="s">
        <v>17</v>
      </c>
      <c r="H18" s="91">
        <v>7</v>
      </c>
      <c r="I18" s="90"/>
      <c r="J18" s="90"/>
    </row>
    <row r="19" spans="2:10" x14ac:dyDescent="0.25">
      <c r="B19" s="89" t="s">
        <v>258</v>
      </c>
      <c r="C19" s="90"/>
      <c r="D19" s="79">
        <v>60</v>
      </c>
      <c r="E19" s="91" t="s">
        <v>180</v>
      </c>
      <c r="F19" s="90"/>
      <c r="G19" s="79" t="s">
        <v>17</v>
      </c>
      <c r="H19" s="91">
        <v>6</v>
      </c>
      <c r="I19" s="90"/>
      <c r="J19" s="90"/>
    </row>
    <row r="20" spans="2:10" x14ac:dyDescent="0.25">
      <c r="B20" s="89" t="s">
        <v>215</v>
      </c>
      <c r="C20" s="90"/>
      <c r="D20" s="79">
        <v>46</v>
      </c>
      <c r="E20" s="91" t="s">
        <v>180</v>
      </c>
      <c r="F20" s="90"/>
      <c r="G20" s="79" t="s">
        <v>17</v>
      </c>
      <c r="H20" s="91">
        <v>6</v>
      </c>
      <c r="I20" s="90"/>
      <c r="J20" s="90"/>
    </row>
    <row r="21" spans="2:10" x14ac:dyDescent="0.25">
      <c r="B21" s="89" t="s">
        <v>2367</v>
      </c>
      <c r="C21" s="90"/>
      <c r="D21" s="79">
        <v>58</v>
      </c>
      <c r="E21" s="91" t="s">
        <v>180</v>
      </c>
      <c r="F21" s="90"/>
      <c r="G21" s="79" t="s">
        <v>17</v>
      </c>
      <c r="H21" s="91">
        <v>5</v>
      </c>
      <c r="I21" s="90"/>
      <c r="J21" s="90"/>
    </row>
    <row r="22" spans="2:10" x14ac:dyDescent="0.25">
      <c r="B22" s="89" t="s">
        <v>265</v>
      </c>
      <c r="C22" s="90"/>
      <c r="D22" s="79">
        <v>32</v>
      </c>
      <c r="E22" s="91" t="s">
        <v>182</v>
      </c>
      <c r="F22" s="90"/>
      <c r="G22" s="79" t="s">
        <v>17</v>
      </c>
      <c r="H22" s="91">
        <v>5</v>
      </c>
      <c r="I22" s="90"/>
      <c r="J22" s="90"/>
    </row>
    <row r="23" spans="2:10" x14ac:dyDescent="0.25">
      <c r="B23" s="89" t="s">
        <v>2460</v>
      </c>
      <c r="C23" s="90"/>
      <c r="D23" s="79">
        <v>66</v>
      </c>
      <c r="E23" s="91" t="s">
        <v>182</v>
      </c>
      <c r="F23" s="90"/>
      <c r="G23" s="79" t="s">
        <v>17</v>
      </c>
      <c r="H23" s="91">
        <v>5</v>
      </c>
      <c r="I23" s="90"/>
      <c r="J23" s="90"/>
    </row>
    <row r="24" spans="2:10" x14ac:dyDescent="0.25">
      <c r="B24" s="89" t="s">
        <v>251</v>
      </c>
      <c r="C24" s="90"/>
      <c r="D24" s="79">
        <v>57</v>
      </c>
      <c r="E24" s="91" t="s">
        <v>180</v>
      </c>
      <c r="F24" s="90"/>
      <c r="G24" s="79" t="s">
        <v>17</v>
      </c>
      <c r="H24" s="91">
        <v>4</v>
      </c>
      <c r="I24" s="90"/>
      <c r="J24" s="90"/>
    </row>
    <row r="25" spans="2:10" x14ac:dyDescent="0.25">
      <c r="B25" s="89" t="s">
        <v>250</v>
      </c>
      <c r="C25" s="90"/>
      <c r="D25" s="79">
        <v>40</v>
      </c>
      <c r="E25" s="91" t="s">
        <v>182</v>
      </c>
      <c r="F25" s="90"/>
      <c r="G25" s="79" t="s">
        <v>17</v>
      </c>
      <c r="H25" s="91">
        <v>3</v>
      </c>
      <c r="I25" s="90"/>
      <c r="J25" s="90"/>
    </row>
    <row r="26" spans="2:10" x14ac:dyDescent="0.25">
      <c r="B26" s="89" t="s">
        <v>2402</v>
      </c>
      <c r="C26" s="90"/>
      <c r="D26" s="79">
        <v>32</v>
      </c>
      <c r="E26" s="91" t="s">
        <v>182</v>
      </c>
      <c r="F26" s="90"/>
      <c r="G26" s="79" t="s">
        <v>17</v>
      </c>
      <c r="H26" s="91">
        <v>3</v>
      </c>
      <c r="I26" s="90"/>
      <c r="J26" s="90"/>
    </row>
    <row r="27" spans="2:10" x14ac:dyDescent="0.25">
      <c r="B27" s="89" t="s">
        <v>2014</v>
      </c>
      <c r="C27" s="90"/>
      <c r="D27" s="79">
        <v>34</v>
      </c>
      <c r="E27" s="91" t="s">
        <v>182</v>
      </c>
      <c r="F27" s="90"/>
      <c r="G27" s="79" t="s">
        <v>17</v>
      </c>
      <c r="H27" s="91">
        <v>2</v>
      </c>
      <c r="I27" s="90"/>
      <c r="J27" s="90"/>
    </row>
    <row r="28" spans="2:10" x14ac:dyDescent="0.25">
      <c r="B28" s="89" t="s">
        <v>2472</v>
      </c>
      <c r="C28" s="90"/>
      <c r="D28" s="77" t="s">
        <v>2472</v>
      </c>
      <c r="E28" s="89" t="s">
        <v>2472</v>
      </c>
      <c r="F28" s="90"/>
      <c r="G28" s="77" t="s">
        <v>2472</v>
      </c>
      <c r="H28" s="92" t="s">
        <v>2474</v>
      </c>
      <c r="I28" s="90"/>
      <c r="J28" s="90"/>
    </row>
    <row r="29" spans="2:10" x14ac:dyDescent="0.25">
      <c r="B29" s="89" t="s">
        <v>2489</v>
      </c>
      <c r="C29" s="90"/>
      <c r="D29" s="78" t="s">
        <v>2472</v>
      </c>
      <c r="E29" s="89" t="s">
        <v>2472</v>
      </c>
      <c r="F29" s="90"/>
      <c r="G29" s="77" t="s">
        <v>2472</v>
      </c>
      <c r="H29" s="89" t="s">
        <v>2472</v>
      </c>
      <c r="I29" s="90"/>
      <c r="J29" s="90"/>
    </row>
    <row r="30" spans="2:10" x14ac:dyDescent="0.25">
      <c r="B30" s="91" t="s">
        <v>2472</v>
      </c>
      <c r="C30" s="90"/>
      <c r="D30" s="79" t="s">
        <v>2472</v>
      </c>
      <c r="E30" s="91" t="s">
        <v>2472</v>
      </c>
      <c r="F30" s="90"/>
      <c r="G30" s="79" t="s">
        <v>2472</v>
      </c>
      <c r="H30" s="91" t="s">
        <v>2472</v>
      </c>
      <c r="I30" s="90"/>
      <c r="J30" s="90"/>
    </row>
    <row r="31" spans="2:10" ht="18" customHeight="1" x14ac:dyDescent="0.25">
      <c r="B31" s="91" t="s">
        <v>2472</v>
      </c>
      <c r="C31" s="90"/>
      <c r="D31" s="90"/>
      <c r="E31" s="90"/>
      <c r="F31" s="90"/>
      <c r="G31" s="90"/>
      <c r="H31" s="90"/>
      <c r="I31" s="90"/>
      <c r="J31" s="90"/>
    </row>
    <row r="32" spans="2:10" ht="18" customHeight="1" x14ac:dyDescent="0.25">
      <c r="B32" s="91" t="s">
        <v>2488</v>
      </c>
      <c r="C32" s="90"/>
      <c r="D32" s="90"/>
      <c r="E32" s="90"/>
      <c r="F32" s="90"/>
      <c r="G32" s="90"/>
      <c r="H32" s="90"/>
      <c r="I32" s="90"/>
      <c r="J32" s="90"/>
    </row>
    <row r="33" spans="2:10" x14ac:dyDescent="0.25">
      <c r="B33" s="93" t="s">
        <v>67</v>
      </c>
      <c r="C33" s="90"/>
      <c r="D33" s="80" t="s">
        <v>337</v>
      </c>
      <c r="E33" s="94" t="s">
        <v>70</v>
      </c>
      <c r="F33" s="90"/>
      <c r="G33" s="80" t="s">
        <v>68</v>
      </c>
      <c r="H33" s="94" t="s">
        <v>2475</v>
      </c>
      <c r="I33" s="90"/>
      <c r="J33" s="90"/>
    </row>
    <row r="34" spans="2:10" x14ac:dyDescent="0.25">
      <c r="B34" s="89" t="s">
        <v>96</v>
      </c>
      <c r="C34" s="90"/>
      <c r="D34" s="79">
        <v>53</v>
      </c>
      <c r="E34" s="91" t="s">
        <v>182</v>
      </c>
      <c r="F34" s="90"/>
      <c r="G34" s="79" t="s">
        <v>12</v>
      </c>
      <c r="H34" s="91">
        <v>10</v>
      </c>
      <c r="I34" s="90"/>
      <c r="J34" s="90"/>
    </row>
    <row r="35" spans="2:10" x14ac:dyDescent="0.25">
      <c r="B35" s="89" t="s">
        <v>196</v>
      </c>
      <c r="C35" s="90"/>
      <c r="D35" s="79">
        <v>40</v>
      </c>
      <c r="E35" s="91" t="s">
        <v>182</v>
      </c>
      <c r="F35" s="90"/>
      <c r="G35" s="79" t="s">
        <v>12</v>
      </c>
      <c r="H35" s="91">
        <v>9</v>
      </c>
      <c r="I35" s="90"/>
      <c r="J35" s="90"/>
    </row>
    <row r="36" spans="2:10" x14ac:dyDescent="0.25">
      <c r="B36" s="89" t="s">
        <v>73</v>
      </c>
      <c r="C36" s="90"/>
      <c r="D36" s="79">
        <v>52</v>
      </c>
      <c r="E36" s="91" t="s">
        <v>180</v>
      </c>
      <c r="F36" s="90"/>
      <c r="G36" s="79" t="s">
        <v>12</v>
      </c>
      <c r="H36" s="91">
        <v>9</v>
      </c>
      <c r="I36" s="90"/>
      <c r="J36" s="90"/>
    </row>
    <row r="37" spans="2:10" x14ac:dyDescent="0.25">
      <c r="B37" s="89" t="s">
        <v>197</v>
      </c>
      <c r="C37" s="90"/>
      <c r="D37" s="79">
        <v>55</v>
      </c>
      <c r="E37" s="91" t="s">
        <v>182</v>
      </c>
      <c r="F37" s="90"/>
      <c r="G37" s="79" t="s">
        <v>12</v>
      </c>
      <c r="H37" s="91">
        <v>8</v>
      </c>
      <c r="I37" s="90"/>
      <c r="J37" s="90"/>
    </row>
    <row r="38" spans="2:10" x14ac:dyDescent="0.25">
      <c r="B38" s="89" t="s">
        <v>1965</v>
      </c>
      <c r="C38" s="90"/>
      <c r="D38" s="79">
        <v>60</v>
      </c>
      <c r="E38" s="91" t="s">
        <v>180</v>
      </c>
      <c r="F38" s="90"/>
      <c r="G38" s="79" t="s">
        <v>12</v>
      </c>
      <c r="H38" s="91">
        <v>8</v>
      </c>
      <c r="I38" s="90"/>
      <c r="J38" s="90"/>
    </row>
    <row r="39" spans="2:10" x14ac:dyDescent="0.25">
      <c r="B39" s="89" t="s">
        <v>1721</v>
      </c>
      <c r="C39" s="90"/>
      <c r="D39" s="79">
        <v>28</v>
      </c>
      <c r="E39" s="91" t="s">
        <v>182</v>
      </c>
      <c r="F39" s="90"/>
      <c r="G39" s="79" t="s">
        <v>12</v>
      </c>
      <c r="H39" s="91">
        <v>7</v>
      </c>
      <c r="I39" s="90"/>
      <c r="J39" s="90"/>
    </row>
    <row r="40" spans="2:10" x14ac:dyDescent="0.25">
      <c r="B40" s="89" t="s">
        <v>84</v>
      </c>
      <c r="C40" s="90"/>
      <c r="D40" s="79">
        <v>59</v>
      </c>
      <c r="E40" s="91" t="s">
        <v>182</v>
      </c>
      <c r="F40" s="90"/>
      <c r="G40" s="79" t="s">
        <v>12</v>
      </c>
      <c r="H40" s="91">
        <v>7</v>
      </c>
      <c r="I40" s="90"/>
      <c r="J40" s="90"/>
    </row>
    <row r="41" spans="2:10" x14ac:dyDescent="0.25">
      <c r="B41" s="89" t="s">
        <v>254</v>
      </c>
      <c r="C41" s="90"/>
      <c r="D41" s="79">
        <v>37</v>
      </c>
      <c r="E41" s="91" t="s">
        <v>182</v>
      </c>
      <c r="F41" s="90"/>
      <c r="G41" s="79" t="s">
        <v>12</v>
      </c>
      <c r="H41" s="91">
        <v>6</v>
      </c>
      <c r="I41" s="90"/>
      <c r="J41" s="90"/>
    </row>
    <row r="42" spans="2:10" x14ac:dyDescent="0.25">
      <c r="B42" s="89" t="s">
        <v>1109</v>
      </c>
      <c r="C42" s="90"/>
      <c r="D42" s="79">
        <v>61</v>
      </c>
      <c r="E42" s="91" t="s">
        <v>180</v>
      </c>
      <c r="F42" s="90"/>
      <c r="G42" s="79" t="s">
        <v>12</v>
      </c>
      <c r="H42" s="91">
        <v>5</v>
      </c>
      <c r="I42" s="90"/>
      <c r="J42" s="90"/>
    </row>
    <row r="43" spans="2:10" x14ac:dyDescent="0.25">
      <c r="B43" s="89" t="s">
        <v>2323</v>
      </c>
      <c r="C43" s="90"/>
      <c r="D43" s="79">
        <v>25</v>
      </c>
      <c r="E43" s="91" t="s">
        <v>180</v>
      </c>
      <c r="F43" s="90"/>
      <c r="G43" s="79" t="s">
        <v>12</v>
      </c>
      <c r="H43" s="91">
        <v>5</v>
      </c>
      <c r="I43" s="90"/>
      <c r="J43" s="90"/>
    </row>
    <row r="44" spans="2:10" x14ac:dyDescent="0.25">
      <c r="B44" s="89" t="s">
        <v>91</v>
      </c>
      <c r="C44" s="90"/>
      <c r="D44" s="79">
        <v>24</v>
      </c>
      <c r="E44" s="91" t="s">
        <v>182</v>
      </c>
      <c r="F44" s="90"/>
      <c r="G44" s="79" t="s">
        <v>12</v>
      </c>
      <c r="H44" s="91">
        <v>5</v>
      </c>
      <c r="I44" s="90"/>
      <c r="J44" s="90"/>
    </row>
    <row r="45" spans="2:10" x14ac:dyDescent="0.25">
      <c r="B45" s="89" t="s">
        <v>1024</v>
      </c>
      <c r="C45" s="90"/>
      <c r="D45" s="79">
        <v>29</v>
      </c>
      <c r="E45" s="91" t="s">
        <v>180</v>
      </c>
      <c r="F45" s="90"/>
      <c r="G45" s="79" t="s">
        <v>12</v>
      </c>
      <c r="H45" s="91">
        <v>4</v>
      </c>
      <c r="I45" s="90"/>
      <c r="J45" s="90"/>
    </row>
    <row r="46" spans="2:10" x14ac:dyDescent="0.25">
      <c r="B46" s="89" t="s">
        <v>78</v>
      </c>
      <c r="C46" s="90"/>
      <c r="D46" s="79">
        <v>63</v>
      </c>
      <c r="E46" s="91" t="s">
        <v>182</v>
      </c>
      <c r="F46" s="90"/>
      <c r="G46" s="79" t="s">
        <v>12</v>
      </c>
      <c r="H46" s="91">
        <v>4</v>
      </c>
      <c r="I46" s="90"/>
      <c r="J46" s="90"/>
    </row>
    <row r="47" spans="2:10" x14ac:dyDescent="0.25">
      <c r="B47" s="89" t="s">
        <v>243</v>
      </c>
      <c r="C47" s="90"/>
      <c r="D47" s="79">
        <v>30</v>
      </c>
      <c r="E47" s="91" t="s">
        <v>180</v>
      </c>
      <c r="F47" s="90"/>
      <c r="G47" s="79" t="s">
        <v>12</v>
      </c>
      <c r="H47" s="91">
        <v>4</v>
      </c>
      <c r="I47" s="90"/>
      <c r="J47" s="90"/>
    </row>
    <row r="48" spans="2:10" x14ac:dyDescent="0.25">
      <c r="B48" s="89" t="s">
        <v>1456</v>
      </c>
      <c r="C48" s="90"/>
      <c r="D48" s="79">
        <v>62</v>
      </c>
      <c r="E48" s="91" t="s">
        <v>180</v>
      </c>
      <c r="F48" s="90"/>
      <c r="G48" s="79" t="s">
        <v>12</v>
      </c>
      <c r="H48" s="91">
        <v>4</v>
      </c>
      <c r="I48" s="90"/>
      <c r="J48" s="90"/>
    </row>
    <row r="49" spans="2:10" x14ac:dyDescent="0.25">
      <c r="B49" s="89" t="s">
        <v>122</v>
      </c>
      <c r="C49" s="90"/>
      <c r="D49" s="79">
        <v>42</v>
      </c>
      <c r="E49" s="91" t="s">
        <v>182</v>
      </c>
      <c r="F49" s="90"/>
      <c r="G49" s="79" t="s">
        <v>12</v>
      </c>
      <c r="H49" s="91">
        <v>2</v>
      </c>
      <c r="I49" s="90"/>
      <c r="J49" s="90"/>
    </row>
    <row r="50" spans="2:10" x14ac:dyDescent="0.25">
      <c r="B50" s="89" t="s">
        <v>255</v>
      </c>
      <c r="C50" s="90"/>
      <c r="D50" s="79">
        <v>40</v>
      </c>
      <c r="E50" s="91" t="s">
        <v>180</v>
      </c>
      <c r="F50" s="90"/>
      <c r="G50" s="79" t="s">
        <v>12</v>
      </c>
      <c r="H50" s="91">
        <v>2</v>
      </c>
      <c r="I50" s="90"/>
      <c r="J50" s="90"/>
    </row>
    <row r="51" spans="2:10" x14ac:dyDescent="0.25">
      <c r="B51" s="89" t="s">
        <v>2262</v>
      </c>
      <c r="C51" s="90"/>
      <c r="D51" s="79">
        <v>54</v>
      </c>
      <c r="E51" s="91" t="s">
        <v>180</v>
      </c>
      <c r="F51" s="90"/>
      <c r="G51" s="79" t="s">
        <v>12</v>
      </c>
      <c r="H51" s="91">
        <v>2</v>
      </c>
      <c r="I51" s="90"/>
      <c r="J51" s="90"/>
    </row>
    <row r="52" spans="2:10" x14ac:dyDescent="0.25">
      <c r="B52" s="89" t="s">
        <v>308</v>
      </c>
      <c r="C52" s="90"/>
      <c r="D52" s="79">
        <v>33</v>
      </c>
      <c r="E52" s="91" t="s">
        <v>182</v>
      </c>
      <c r="F52" s="90"/>
      <c r="G52" s="79" t="s">
        <v>12</v>
      </c>
      <c r="H52" s="91">
        <v>1</v>
      </c>
      <c r="I52" s="90"/>
      <c r="J52" s="90"/>
    </row>
    <row r="53" spans="2:10" x14ac:dyDescent="0.25">
      <c r="B53" s="89" t="s">
        <v>1090</v>
      </c>
      <c r="C53" s="90"/>
      <c r="D53" s="79">
        <v>47</v>
      </c>
      <c r="E53" s="91" t="s">
        <v>180</v>
      </c>
      <c r="F53" s="90"/>
      <c r="G53" s="79" t="s">
        <v>12</v>
      </c>
      <c r="H53" s="91">
        <v>1</v>
      </c>
      <c r="I53" s="90"/>
      <c r="J53" s="90"/>
    </row>
    <row r="54" spans="2:10" x14ac:dyDescent="0.25">
      <c r="B54" s="89" t="s">
        <v>2472</v>
      </c>
      <c r="C54" s="90"/>
      <c r="D54" s="77" t="s">
        <v>2472</v>
      </c>
      <c r="E54" s="89" t="s">
        <v>2472</v>
      </c>
      <c r="F54" s="90"/>
      <c r="G54" s="77" t="s">
        <v>2472</v>
      </c>
      <c r="H54" s="92" t="s">
        <v>2487</v>
      </c>
      <c r="I54" s="90"/>
      <c r="J54" s="90"/>
    </row>
    <row r="55" spans="2:10" x14ac:dyDescent="0.25">
      <c r="B55" s="89" t="s">
        <v>2486</v>
      </c>
      <c r="C55" s="90"/>
      <c r="D55" s="78" t="s">
        <v>2472</v>
      </c>
      <c r="E55" s="89" t="s">
        <v>2472</v>
      </c>
      <c r="F55" s="90"/>
      <c r="G55" s="77" t="s">
        <v>2472</v>
      </c>
      <c r="H55" s="89" t="s">
        <v>2472</v>
      </c>
      <c r="I55" s="90"/>
      <c r="J55" s="90"/>
    </row>
    <row r="56" spans="2:10" x14ac:dyDescent="0.25">
      <c r="B56" s="91" t="s">
        <v>2472</v>
      </c>
      <c r="C56" s="90"/>
      <c r="D56" s="79" t="s">
        <v>2472</v>
      </c>
      <c r="E56" s="91" t="s">
        <v>2472</v>
      </c>
      <c r="F56" s="90"/>
      <c r="G56" s="79" t="s">
        <v>2472</v>
      </c>
      <c r="H56" s="91" t="s">
        <v>2472</v>
      </c>
      <c r="I56" s="90"/>
      <c r="J56" s="90"/>
    </row>
    <row r="57" spans="2:10" ht="18" customHeight="1" x14ac:dyDescent="0.25">
      <c r="B57" s="91" t="s">
        <v>2472</v>
      </c>
      <c r="C57" s="90"/>
      <c r="D57" s="90"/>
      <c r="E57" s="90"/>
      <c r="F57" s="90"/>
      <c r="G57" s="90"/>
      <c r="H57" s="90"/>
      <c r="I57" s="90"/>
      <c r="J57" s="90"/>
    </row>
    <row r="58" spans="2:10" ht="18" customHeight="1" x14ac:dyDescent="0.25">
      <c r="B58" s="91" t="s">
        <v>2485</v>
      </c>
      <c r="C58" s="90"/>
      <c r="D58" s="90"/>
      <c r="E58" s="90"/>
      <c r="F58" s="90"/>
      <c r="G58" s="90"/>
      <c r="H58" s="90"/>
      <c r="I58" s="90"/>
      <c r="J58" s="90"/>
    </row>
    <row r="59" spans="2:10" x14ac:dyDescent="0.25">
      <c r="B59" s="93" t="s">
        <v>67</v>
      </c>
      <c r="C59" s="90"/>
      <c r="D59" s="80" t="s">
        <v>337</v>
      </c>
      <c r="E59" s="94" t="s">
        <v>70</v>
      </c>
      <c r="F59" s="90"/>
      <c r="G59" s="80" t="s">
        <v>68</v>
      </c>
      <c r="H59" s="94" t="s">
        <v>2475</v>
      </c>
      <c r="I59" s="90"/>
      <c r="J59" s="90"/>
    </row>
    <row r="60" spans="2:10" x14ac:dyDescent="0.25">
      <c r="B60" s="89" t="s">
        <v>249</v>
      </c>
      <c r="C60" s="90"/>
      <c r="D60" s="79">
        <v>71</v>
      </c>
      <c r="E60" s="91" t="s">
        <v>180</v>
      </c>
      <c r="F60" s="90"/>
      <c r="G60" s="79" t="s">
        <v>13</v>
      </c>
      <c r="H60" s="91">
        <v>8</v>
      </c>
      <c r="I60" s="90"/>
      <c r="J60" s="90"/>
    </row>
    <row r="61" spans="2:10" x14ac:dyDescent="0.25">
      <c r="B61" s="89" t="s">
        <v>2359</v>
      </c>
      <c r="C61" s="90"/>
      <c r="D61" s="79">
        <v>32</v>
      </c>
      <c r="E61" s="91" t="s">
        <v>182</v>
      </c>
      <c r="F61" s="90"/>
      <c r="G61" s="79" t="s">
        <v>13</v>
      </c>
      <c r="H61" s="91">
        <v>8</v>
      </c>
      <c r="I61" s="90"/>
      <c r="J61" s="90"/>
    </row>
    <row r="62" spans="2:10" x14ac:dyDescent="0.25">
      <c r="B62" s="89" t="s">
        <v>1547</v>
      </c>
      <c r="C62" s="90"/>
      <c r="D62" s="79">
        <v>31</v>
      </c>
      <c r="E62" s="91" t="s">
        <v>180</v>
      </c>
      <c r="F62" s="90"/>
      <c r="G62" s="79" t="s">
        <v>13</v>
      </c>
      <c r="H62" s="91">
        <v>7</v>
      </c>
      <c r="I62" s="90"/>
      <c r="J62" s="90"/>
    </row>
    <row r="63" spans="2:10" x14ac:dyDescent="0.25">
      <c r="B63" s="89" t="s">
        <v>1440</v>
      </c>
      <c r="C63" s="90"/>
      <c r="D63" s="79">
        <v>32</v>
      </c>
      <c r="E63" s="91" t="s">
        <v>180</v>
      </c>
      <c r="F63" s="90"/>
      <c r="G63" s="79" t="s">
        <v>13</v>
      </c>
      <c r="H63" s="91">
        <v>6</v>
      </c>
      <c r="I63" s="90"/>
      <c r="J63" s="90"/>
    </row>
    <row r="64" spans="2:10" x14ac:dyDescent="0.25">
      <c r="B64" s="89" t="s">
        <v>967</v>
      </c>
      <c r="C64" s="90"/>
      <c r="D64" s="79">
        <v>44</v>
      </c>
      <c r="E64" s="91" t="s">
        <v>180</v>
      </c>
      <c r="F64" s="90"/>
      <c r="G64" s="79" t="s">
        <v>13</v>
      </c>
      <c r="H64" s="91">
        <v>4</v>
      </c>
      <c r="I64" s="90"/>
      <c r="J64" s="90"/>
    </row>
    <row r="65" spans="2:10" x14ac:dyDescent="0.25">
      <c r="B65" s="89" t="s">
        <v>116</v>
      </c>
      <c r="C65" s="90"/>
      <c r="D65" s="79">
        <v>52</v>
      </c>
      <c r="E65" s="91" t="s">
        <v>180</v>
      </c>
      <c r="F65" s="90"/>
      <c r="G65" s="79" t="s">
        <v>13</v>
      </c>
      <c r="H65" s="91">
        <v>3</v>
      </c>
      <c r="I65" s="90"/>
      <c r="J65" s="90"/>
    </row>
    <row r="66" spans="2:10" x14ac:dyDescent="0.25">
      <c r="B66" s="89" t="s">
        <v>286</v>
      </c>
      <c r="C66" s="90"/>
      <c r="D66" s="79">
        <v>57</v>
      </c>
      <c r="E66" s="91" t="s">
        <v>182</v>
      </c>
      <c r="F66" s="90"/>
      <c r="G66" s="79" t="s">
        <v>13</v>
      </c>
      <c r="H66" s="91">
        <v>1</v>
      </c>
      <c r="I66" s="90"/>
      <c r="J66" s="90"/>
    </row>
    <row r="67" spans="2:10" x14ac:dyDescent="0.25">
      <c r="B67" s="89" t="s">
        <v>2472</v>
      </c>
      <c r="C67" s="90"/>
      <c r="D67" s="77" t="s">
        <v>2472</v>
      </c>
      <c r="E67" s="89" t="s">
        <v>2472</v>
      </c>
      <c r="F67" s="90"/>
      <c r="G67" s="77" t="s">
        <v>2472</v>
      </c>
      <c r="H67" s="92" t="s">
        <v>2484</v>
      </c>
      <c r="I67" s="90"/>
      <c r="J67" s="90"/>
    </row>
    <row r="68" spans="2:10" x14ac:dyDescent="0.25">
      <c r="B68" s="89" t="s">
        <v>2483</v>
      </c>
      <c r="C68" s="90"/>
      <c r="D68" s="78" t="s">
        <v>2472</v>
      </c>
      <c r="E68" s="89" t="s">
        <v>2472</v>
      </c>
      <c r="F68" s="90"/>
      <c r="G68" s="77" t="s">
        <v>2472</v>
      </c>
      <c r="H68" s="89" t="s">
        <v>2472</v>
      </c>
      <c r="I68" s="90"/>
      <c r="J68" s="90"/>
    </row>
    <row r="69" spans="2:10" x14ac:dyDescent="0.25">
      <c r="B69" s="91" t="s">
        <v>2472</v>
      </c>
      <c r="C69" s="90"/>
      <c r="D69" s="79" t="s">
        <v>2472</v>
      </c>
      <c r="E69" s="91" t="s">
        <v>2472</v>
      </c>
      <c r="F69" s="90"/>
      <c r="G69" s="79" t="s">
        <v>2472</v>
      </c>
      <c r="H69" s="91" t="s">
        <v>2472</v>
      </c>
      <c r="I69" s="90"/>
      <c r="J69" s="90"/>
    </row>
    <row r="70" spans="2:10" ht="18" customHeight="1" x14ac:dyDescent="0.25">
      <c r="B70" s="91" t="s">
        <v>2472</v>
      </c>
      <c r="C70" s="90"/>
      <c r="D70" s="90"/>
      <c r="E70" s="90"/>
      <c r="F70" s="90"/>
      <c r="G70" s="90"/>
      <c r="H70" s="90"/>
      <c r="I70" s="90"/>
      <c r="J70" s="90"/>
    </row>
    <row r="71" spans="2:10" ht="18" customHeight="1" x14ac:dyDescent="0.25">
      <c r="B71" s="91" t="s">
        <v>2482</v>
      </c>
      <c r="C71" s="90"/>
      <c r="D71" s="90"/>
      <c r="E71" s="90"/>
      <c r="F71" s="90"/>
      <c r="G71" s="90"/>
      <c r="H71" s="90"/>
      <c r="I71" s="90"/>
      <c r="J71" s="90"/>
    </row>
    <row r="72" spans="2:10" x14ac:dyDescent="0.25">
      <c r="B72" s="93" t="s">
        <v>67</v>
      </c>
      <c r="C72" s="90"/>
      <c r="D72" s="80" t="s">
        <v>337</v>
      </c>
      <c r="E72" s="94" t="s">
        <v>70</v>
      </c>
      <c r="F72" s="90"/>
      <c r="G72" s="80" t="s">
        <v>68</v>
      </c>
      <c r="H72" s="94" t="s">
        <v>2475</v>
      </c>
      <c r="I72" s="90"/>
      <c r="J72" s="90"/>
    </row>
    <row r="73" spans="2:10" x14ac:dyDescent="0.25">
      <c r="B73" s="89" t="s">
        <v>2314</v>
      </c>
      <c r="C73" s="90"/>
      <c r="D73" s="79">
        <v>38</v>
      </c>
      <c r="E73" s="91" t="s">
        <v>180</v>
      </c>
      <c r="F73" s="90"/>
      <c r="G73" s="79" t="s">
        <v>189</v>
      </c>
      <c r="H73" s="91">
        <v>10</v>
      </c>
      <c r="I73" s="90"/>
      <c r="J73" s="90"/>
    </row>
    <row r="74" spans="2:10" x14ac:dyDescent="0.25">
      <c r="B74" s="89" t="s">
        <v>2343</v>
      </c>
      <c r="C74" s="90"/>
      <c r="D74" s="79">
        <v>42</v>
      </c>
      <c r="E74" s="91" t="s">
        <v>182</v>
      </c>
      <c r="F74" s="90"/>
      <c r="G74" s="79" t="s">
        <v>189</v>
      </c>
      <c r="H74" s="91">
        <v>8</v>
      </c>
      <c r="I74" s="90"/>
      <c r="J74" s="90"/>
    </row>
    <row r="75" spans="2:10" x14ac:dyDescent="0.25">
      <c r="B75" s="89" t="s">
        <v>2338</v>
      </c>
      <c r="C75" s="90"/>
      <c r="D75" s="79">
        <v>36</v>
      </c>
      <c r="E75" s="91" t="s">
        <v>180</v>
      </c>
      <c r="F75" s="90"/>
      <c r="G75" s="79" t="s">
        <v>189</v>
      </c>
      <c r="H75" s="91">
        <v>8</v>
      </c>
      <c r="I75" s="90"/>
      <c r="J75" s="90"/>
    </row>
    <row r="76" spans="2:10" x14ac:dyDescent="0.25">
      <c r="B76" s="89" t="s">
        <v>2336</v>
      </c>
      <c r="C76" s="90"/>
      <c r="D76" s="79">
        <v>44</v>
      </c>
      <c r="E76" s="91" t="s">
        <v>180</v>
      </c>
      <c r="F76" s="90"/>
      <c r="G76" s="79" t="s">
        <v>189</v>
      </c>
      <c r="H76" s="91">
        <v>5</v>
      </c>
      <c r="I76" s="90"/>
      <c r="J76" s="90"/>
    </row>
    <row r="77" spans="2:10" x14ac:dyDescent="0.25">
      <c r="B77" s="89" t="s">
        <v>239</v>
      </c>
      <c r="C77" s="90"/>
      <c r="D77" s="79">
        <v>30</v>
      </c>
      <c r="E77" s="91" t="s">
        <v>180</v>
      </c>
      <c r="F77" s="90"/>
      <c r="G77" s="79" t="s">
        <v>189</v>
      </c>
      <c r="H77" s="91">
        <v>5</v>
      </c>
      <c r="I77" s="90"/>
      <c r="J77" s="90"/>
    </row>
    <row r="78" spans="2:10" x14ac:dyDescent="0.25">
      <c r="B78" s="89" t="s">
        <v>2472</v>
      </c>
      <c r="C78" s="90"/>
      <c r="D78" s="77" t="s">
        <v>2472</v>
      </c>
      <c r="E78" s="89" t="s">
        <v>2472</v>
      </c>
      <c r="F78" s="90"/>
      <c r="G78" s="77" t="s">
        <v>2472</v>
      </c>
      <c r="H78" s="92" t="s">
        <v>2481</v>
      </c>
      <c r="I78" s="90"/>
      <c r="J78" s="90"/>
    </row>
    <row r="79" spans="2:10" x14ac:dyDescent="0.25">
      <c r="B79" s="89" t="s">
        <v>2480</v>
      </c>
      <c r="C79" s="90"/>
      <c r="D79" s="78" t="s">
        <v>2472</v>
      </c>
      <c r="E79" s="89" t="s">
        <v>2472</v>
      </c>
      <c r="F79" s="90"/>
      <c r="G79" s="77" t="s">
        <v>2472</v>
      </c>
      <c r="H79" s="89" t="s">
        <v>2472</v>
      </c>
      <c r="I79" s="90"/>
      <c r="J79" s="90"/>
    </row>
    <row r="80" spans="2:10" x14ac:dyDescent="0.25">
      <c r="B80" s="91" t="s">
        <v>2472</v>
      </c>
      <c r="C80" s="90"/>
      <c r="D80" s="79" t="s">
        <v>2472</v>
      </c>
      <c r="E80" s="91" t="s">
        <v>2472</v>
      </c>
      <c r="F80" s="90"/>
      <c r="G80" s="79" t="s">
        <v>2472</v>
      </c>
      <c r="H80" s="91" t="s">
        <v>2472</v>
      </c>
      <c r="I80" s="90"/>
      <c r="J80" s="90"/>
    </row>
    <row r="81" spans="2:10" ht="18" customHeight="1" x14ac:dyDescent="0.25">
      <c r="B81" s="91" t="s">
        <v>2472</v>
      </c>
      <c r="C81" s="90"/>
      <c r="D81" s="90"/>
      <c r="E81" s="90"/>
      <c r="F81" s="90"/>
      <c r="G81" s="90"/>
      <c r="H81" s="90"/>
      <c r="I81" s="90"/>
      <c r="J81" s="90"/>
    </row>
    <row r="82" spans="2:10" ht="18" customHeight="1" x14ac:dyDescent="0.25">
      <c r="B82" s="91" t="s">
        <v>2479</v>
      </c>
      <c r="C82" s="90"/>
      <c r="D82" s="90"/>
      <c r="E82" s="90"/>
      <c r="F82" s="90"/>
      <c r="G82" s="90"/>
      <c r="H82" s="90"/>
      <c r="I82" s="90"/>
      <c r="J82" s="90"/>
    </row>
    <row r="83" spans="2:10" x14ac:dyDescent="0.25">
      <c r="B83" s="93" t="s">
        <v>67</v>
      </c>
      <c r="C83" s="90"/>
      <c r="D83" s="80" t="s">
        <v>337</v>
      </c>
      <c r="E83" s="94" t="s">
        <v>70</v>
      </c>
      <c r="F83" s="90"/>
      <c r="G83" s="80" t="s">
        <v>68</v>
      </c>
      <c r="H83" s="94" t="s">
        <v>2475</v>
      </c>
      <c r="I83" s="90"/>
      <c r="J83" s="90"/>
    </row>
    <row r="84" spans="2:10" x14ac:dyDescent="0.25">
      <c r="B84" s="89" t="s">
        <v>1085</v>
      </c>
      <c r="C84" s="90"/>
      <c r="D84" s="79">
        <v>47</v>
      </c>
      <c r="E84" s="91" t="s">
        <v>182</v>
      </c>
      <c r="F84" s="90"/>
      <c r="G84" s="79" t="s">
        <v>63</v>
      </c>
      <c r="H84" s="91">
        <v>10</v>
      </c>
      <c r="I84" s="90"/>
      <c r="J84" s="90"/>
    </row>
    <row r="85" spans="2:10" x14ac:dyDescent="0.25">
      <c r="B85" s="89" t="s">
        <v>2345</v>
      </c>
      <c r="C85" s="90"/>
      <c r="D85" s="79">
        <v>62</v>
      </c>
      <c r="E85" s="91" t="s">
        <v>180</v>
      </c>
      <c r="F85" s="90"/>
      <c r="G85" s="79" t="s">
        <v>63</v>
      </c>
      <c r="H85" s="91">
        <v>10</v>
      </c>
      <c r="I85" s="90"/>
      <c r="J85" s="90"/>
    </row>
    <row r="86" spans="2:10" x14ac:dyDescent="0.25">
      <c r="B86" s="89" t="s">
        <v>959</v>
      </c>
      <c r="C86" s="90"/>
      <c r="D86" s="79">
        <v>61</v>
      </c>
      <c r="E86" s="91" t="s">
        <v>180</v>
      </c>
      <c r="F86" s="90"/>
      <c r="G86" s="79" t="s">
        <v>63</v>
      </c>
      <c r="H86" s="91">
        <v>9</v>
      </c>
      <c r="I86" s="90"/>
      <c r="J86" s="90"/>
    </row>
    <row r="87" spans="2:10" x14ac:dyDescent="0.25">
      <c r="B87" s="89" t="s">
        <v>930</v>
      </c>
      <c r="C87" s="90"/>
      <c r="D87" s="79">
        <v>32</v>
      </c>
      <c r="E87" s="91" t="s">
        <v>180</v>
      </c>
      <c r="F87" s="90"/>
      <c r="G87" s="79" t="s">
        <v>63</v>
      </c>
      <c r="H87" s="91">
        <v>9</v>
      </c>
      <c r="I87" s="90"/>
      <c r="J87" s="90"/>
    </row>
    <row r="88" spans="2:10" x14ac:dyDescent="0.25">
      <c r="B88" s="89" t="s">
        <v>1712</v>
      </c>
      <c r="C88" s="90"/>
      <c r="D88" s="79">
        <v>24</v>
      </c>
      <c r="E88" s="91" t="s">
        <v>182</v>
      </c>
      <c r="F88" s="90"/>
      <c r="G88" s="79" t="s">
        <v>63</v>
      </c>
      <c r="H88" s="91">
        <v>9</v>
      </c>
      <c r="I88" s="90"/>
      <c r="J88" s="90"/>
    </row>
    <row r="89" spans="2:10" x14ac:dyDescent="0.25">
      <c r="B89" s="89" t="s">
        <v>2327</v>
      </c>
      <c r="C89" s="90"/>
      <c r="D89" s="79">
        <v>28</v>
      </c>
      <c r="E89" s="91" t="s">
        <v>182</v>
      </c>
      <c r="F89" s="90"/>
      <c r="G89" s="79" t="s">
        <v>63</v>
      </c>
      <c r="H89" s="91">
        <v>8</v>
      </c>
      <c r="I89" s="90"/>
      <c r="J89" s="90"/>
    </row>
    <row r="90" spans="2:10" x14ac:dyDescent="0.25">
      <c r="B90" s="89" t="s">
        <v>206</v>
      </c>
      <c r="C90" s="90"/>
      <c r="D90" s="79">
        <v>52</v>
      </c>
      <c r="E90" s="91" t="s">
        <v>180</v>
      </c>
      <c r="F90" s="90"/>
      <c r="G90" s="79" t="s">
        <v>63</v>
      </c>
      <c r="H90" s="91">
        <v>8</v>
      </c>
      <c r="I90" s="90"/>
      <c r="J90" s="90"/>
    </row>
    <row r="91" spans="2:10" x14ac:dyDescent="0.25">
      <c r="B91" s="89" t="s">
        <v>112</v>
      </c>
      <c r="C91" s="90"/>
      <c r="D91" s="79">
        <v>45</v>
      </c>
      <c r="E91" s="91" t="s">
        <v>180</v>
      </c>
      <c r="F91" s="90"/>
      <c r="G91" s="79" t="s">
        <v>63</v>
      </c>
      <c r="H91" s="91">
        <v>8</v>
      </c>
      <c r="I91" s="90"/>
      <c r="J91" s="90"/>
    </row>
    <row r="92" spans="2:10" x14ac:dyDescent="0.25">
      <c r="B92" s="89" t="s">
        <v>1444</v>
      </c>
      <c r="C92" s="90"/>
      <c r="D92" s="79">
        <v>60</v>
      </c>
      <c r="E92" s="91" t="s">
        <v>182</v>
      </c>
      <c r="F92" s="90"/>
      <c r="G92" s="79" t="s">
        <v>63</v>
      </c>
      <c r="H92" s="91">
        <v>8</v>
      </c>
      <c r="I92" s="90"/>
      <c r="J92" s="90"/>
    </row>
    <row r="93" spans="2:10" x14ac:dyDescent="0.25">
      <c r="B93" s="89" t="s">
        <v>2019</v>
      </c>
      <c r="C93" s="90"/>
      <c r="D93" s="79">
        <v>65</v>
      </c>
      <c r="E93" s="91" t="s">
        <v>180</v>
      </c>
      <c r="F93" s="90"/>
      <c r="G93" s="79" t="s">
        <v>63</v>
      </c>
      <c r="H93" s="91">
        <v>7</v>
      </c>
      <c r="I93" s="90"/>
      <c r="J93" s="90"/>
    </row>
    <row r="94" spans="2:10" x14ac:dyDescent="0.25">
      <c r="B94" s="89" t="s">
        <v>278</v>
      </c>
      <c r="C94" s="90"/>
      <c r="D94" s="79">
        <v>34</v>
      </c>
      <c r="E94" s="91" t="s">
        <v>182</v>
      </c>
      <c r="F94" s="90"/>
      <c r="G94" s="79" t="s">
        <v>63</v>
      </c>
      <c r="H94" s="91">
        <v>7</v>
      </c>
      <c r="I94" s="90"/>
      <c r="J94" s="90"/>
    </row>
    <row r="95" spans="2:10" x14ac:dyDescent="0.25">
      <c r="B95" s="89" t="s">
        <v>205</v>
      </c>
      <c r="C95" s="90"/>
      <c r="D95" s="79">
        <v>28</v>
      </c>
      <c r="E95" s="91" t="s">
        <v>180</v>
      </c>
      <c r="F95" s="90"/>
      <c r="G95" s="79" t="s">
        <v>63</v>
      </c>
      <c r="H95" s="91">
        <v>7</v>
      </c>
      <c r="I95" s="90"/>
      <c r="J95" s="90"/>
    </row>
    <row r="96" spans="2:10" x14ac:dyDescent="0.25">
      <c r="B96" s="89" t="s">
        <v>204</v>
      </c>
      <c r="C96" s="90"/>
      <c r="D96" s="79">
        <v>55</v>
      </c>
      <c r="E96" s="91" t="s">
        <v>180</v>
      </c>
      <c r="F96" s="90"/>
      <c r="G96" s="79" t="s">
        <v>63</v>
      </c>
      <c r="H96" s="91">
        <v>7</v>
      </c>
      <c r="I96" s="90"/>
      <c r="J96" s="90"/>
    </row>
    <row r="97" spans="2:10" x14ac:dyDescent="0.25">
      <c r="B97" s="89" t="s">
        <v>216</v>
      </c>
      <c r="C97" s="90"/>
      <c r="D97" s="79">
        <v>42</v>
      </c>
      <c r="E97" s="91" t="s">
        <v>180</v>
      </c>
      <c r="F97" s="90"/>
      <c r="G97" s="79" t="s">
        <v>63</v>
      </c>
      <c r="H97" s="91">
        <v>7</v>
      </c>
      <c r="I97" s="90"/>
      <c r="J97" s="90"/>
    </row>
    <row r="98" spans="2:10" x14ac:dyDescent="0.25">
      <c r="B98" s="89" t="s">
        <v>283</v>
      </c>
      <c r="C98" s="90"/>
      <c r="D98" s="79">
        <v>73</v>
      </c>
      <c r="E98" s="91" t="s">
        <v>180</v>
      </c>
      <c r="F98" s="90"/>
      <c r="G98" s="79" t="s">
        <v>63</v>
      </c>
      <c r="H98" s="91">
        <v>7</v>
      </c>
      <c r="I98" s="90"/>
      <c r="J98" s="90"/>
    </row>
    <row r="99" spans="2:10" x14ac:dyDescent="0.25">
      <c r="B99" s="89" t="s">
        <v>2018</v>
      </c>
      <c r="C99" s="90"/>
      <c r="D99" s="79">
        <v>26</v>
      </c>
      <c r="E99" s="91" t="s">
        <v>180</v>
      </c>
      <c r="F99" s="90"/>
      <c r="G99" s="79" t="s">
        <v>63</v>
      </c>
      <c r="H99" s="91">
        <v>6</v>
      </c>
      <c r="I99" s="90"/>
      <c r="J99" s="90"/>
    </row>
    <row r="100" spans="2:10" x14ac:dyDescent="0.25">
      <c r="B100" s="89" t="s">
        <v>226</v>
      </c>
      <c r="C100" s="90"/>
      <c r="D100" s="79">
        <v>53</v>
      </c>
      <c r="E100" s="91" t="s">
        <v>180</v>
      </c>
      <c r="F100" s="90"/>
      <c r="G100" s="79" t="s">
        <v>63</v>
      </c>
      <c r="H100" s="91">
        <v>6</v>
      </c>
      <c r="I100" s="90"/>
      <c r="J100" s="90"/>
    </row>
    <row r="101" spans="2:10" x14ac:dyDescent="0.25">
      <c r="B101" s="89" t="s">
        <v>1006</v>
      </c>
      <c r="C101" s="90"/>
      <c r="D101" s="79">
        <v>54</v>
      </c>
      <c r="E101" s="91" t="s">
        <v>182</v>
      </c>
      <c r="F101" s="90"/>
      <c r="G101" s="79" t="s">
        <v>63</v>
      </c>
      <c r="H101" s="91">
        <v>6</v>
      </c>
      <c r="I101" s="90"/>
      <c r="J101" s="90"/>
    </row>
    <row r="102" spans="2:10" x14ac:dyDescent="0.25">
      <c r="B102" s="89" t="s">
        <v>2408</v>
      </c>
      <c r="C102" s="90"/>
      <c r="D102" s="79">
        <v>27</v>
      </c>
      <c r="E102" s="91" t="s">
        <v>182</v>
      </c>
      <c r="F102" s="90"/>
      <c r="G102" s="79" t="s">
        <v>63</v>
      </c>
      <c r="H102" s="91">
        <v>6</v>
      </c>
      <c r="I102" s="90"/>
      <c r="J102" s="90"/>
    </row>
    <row r="103" spans="2:10" x14ac:dyDescent="0.25">
      <c r="B103" s="89" t="s">
        <v>293</v>
      </c>
      <c r="C103" s="90"/>
      <c r="D103" s="79">
        <v>77</v>
      </c>
      <c r="E103" s="91" t="s">
        <v>180</v>
      </c>
      <c r="F103" s="90"/>
      <c r="G103" s="79" t="s">
        <v>63</v>
      </c>
      <c r="H103" s="91">
        <v>6</v>
      </c>
      <c r="I103" s="90"/>
      <c r="J103" s="90"/>
    </row>
    <row r="104" spans="2:10" x14ac:dyDescent="0.25">
      <c r="B104" s="89" t="s">
        <v>292</v>
      </c>
      <c r="C104" s="90"/>
      <c r="D104" s="79">
        <v>74</v>
      </c>
      <c r="E104" s="91" t="s">
        <v>180</v>
      </c>
      <c r="F104" s="90"/>
      <c r="G104" s="79" t="s">
        <v>63</v>
      </c>
      <c r="H104" s="91">
        <v>5</v>
      </c>
      <c r="I104" s="90"/>
      <c r="J104" s="90"/>
    </row>
    <row r="105" spans="2:10" x14ac:dyDescent="0.25">
      <c r="B105" s="89" t="s">
        <v>924</v>
      </c>
      <c r="C105" s="90"/>
      <c r="D105" s="79">
        <v>57</v>
      </c>
      <c r="E105" s="91" t="s">
        <v>182</v>
      </c>
      <c r="F105" s="90"/>
      <c r="G105" s="79" t="s">
        <v>63</v>
      </c>
      <c r="H105" s="91">
        <v>5</v>
      </c>
      <c r="I105" s="90"/>
      <c r="J105" s="90"/>
    </row>
    <row r="106" spans="2:10" x14ac:dyDescent="0.25">
      <c r="B106" s="89" t="s">
        <v>1565</v>
      </c>
      <c r="C106" s="90"/>
      <c r="D106" s="79">
        <v>44</v>
      </c>
      <c r="E106" s="91" t="s">
        <v>182</v>
      </c>
      <c r="F106" s="90"/>
      <c r="G106" s="79" t="s">
        <v>63</v>
      </c>
      <c r="H106" s="91">
        <v>4</v>
      </c>
      <c r="I106" s="90"/>
      <c r="J106" s="90"/>
    </row>
    <row r="107" spans="2:10" x14ac:dyDescent="0.25">
      <c r="B107" s="89" t="s">
        <v>229</v>
      </c>
      <c r="C107" s="90"/>
      <c r="D107" s="79">
        <v>44</v>
      </c>
      <c r="E107" s="91" t="s">
        <v>180</v>
      </c>
      <c r="F107" s="90"/>
      <c r="G107" s="79" t="s">
        <v>63</v>
      </c>
      <c r="H107" s="91">
        <v>3</v>
      </c>
      <c r="I107" s="90"/>
      <c r="J107" s="90"/>
    </row>
    <row r="108" spans="2:10" x14ac:dyDescent="0.25">
      <c r="B108" s="89" t="s">
        <v>271</v>
      </c>
      <c r="C108" s="90"/>
      <c r="D108" s="79">
        <v>45</v>
      </c>
      <c r="E108" s="91" t="s">
        <v>182</v>
      </c>
      <c r="F108" s="90"/>
      <c r="G108" s="79" t="s">
        <v>63</v>
      </c>
      <c r="H108" s="91">
        <v>1</v>
      </c>
      <c r="I108" s="90"/>
      <c r="J108" s="90"/>
    </row>
    <row r="109" spans="2:10" x14ac:dyDescent="0.25">
      <c r="B109" s="89" t="s">
        <v>2472</v>
      </c>
      <c r="C109" s="90"/>
      <c r="D109" s="77" t="s">
        <v>2472</v>
      </c>
      <c r="E109" s="89" t="s">
        <v>2472</v>
      </c>
      <c r="F109" s="90"/>
      <c r="G109" s="77" t="s">
        <v>2472</v>
      </c>
      <c r="H109" s="92" t="s">
        <v>2478</v>
      </c>
      <c r="I109" s="90"/>
      <c r="J109" s="90"/>
    </row>
    <row r="110" spans="2:10" x14ac:dyDescent="0.25">
      <c r="B110" s="89" t="s">
        <v>2477</v>
      </c>
      <c r="C110" s="90"/>
      <c r="D110" s="78" t="s">
        <v>2472</v>
      </c>
      <c r="E110" s="89" t="s">
        <v>2472</v>
      </c>
      <c r="F110" s="90"/>
      <c r="G110" s="77" t="s">
        <v>2472</v>
      </c>
      <c r="H110" s="89" t="s">
        <v>2472</v>
      </c>
      <c r="I110" s="90"/>
      <c r="J110" s="90"/>
    </row>
    <row r="111" spans="2:10" x14ac:dyDescent="0.25">
      <c r="B111" s="91" t="s">
        <v>2472</v>
      </c>
      <c r="C111" s="90"/>
      <c r="D111" s="79" t="s">
        <v>2472</v>
      </c>
      <c r="E111" s="91" t="s">
        <v>2472</v>
      </c>
      <c r="F111" s="90"/>
      <c r="G111" s="79" t="s">
        <v>2472</v>
      </c>
      <c r="H111" s="91" t="s">
        <v>2472</v>
      </c>
      <c r="I111" s="90"/>
      <c r="J111" s="90"/>
    </row>
    <row r="112" spans="2:10" ht="18" customHeight="1" x14ac:dyDescent="0.25">
      <c r="B112" s="91" t="s">
        <v>2472</v>
      </c>
      <c r="C112" s="90"/>
      <c r="D112" s="90"/>
      <c r="E112" s="90"/>
      <c r="F112" s="90"/>
      <c r="G112" s="90"/>
      <c r="H112" s="90"/>
      <c r="I112" s="90"/>
      <c r="J112" s="90"/>
    </row>
    <row r="113" spans="2:10" ht="18" customHeight="1" x14ac:dyDescent="0.25">
      <c r="B113" s="91" t="s">
        <v>2476</v>
      </c>
      <c r="C113" s="90"/>
      <c r="D113" s="90"/>
      <c r="E113" s="90"/>
      <c r="F113" s="90"/>
      <c r="G113" s="90"/>
      <c r="H113" s="90"/>
      <c r="I113" s="90"/>
      <c r="J113" s="90"/>
    </row>
    <row r="114" spans="2:10" x14ac:dyDescent="0.25">
      <c r="B114" s="93" t="s">
        <v>67</v>
      </c>
      <c r="C114" s="90"/>
      <c r="D114" s="80" t="s">
        <v>337</v>
      </c>
      <c r="E114" s="94" t="s">
        <v>70</v>
      </c>
      <c r="F114" s="90"/>
      <c r="G114" s="80" t="s">
        <v>68</v>
      </c>
      <c r="H114" s="94" t="s">
        <v>2475</v>
      </c>
      <c r="I114" s="90"/>
      <c r="J114" s="90"/>
    </row>
    <row r="115" spans="2:10" x14ac:dyDescent="0.25">
      <c r="B115" s="89" t="s">
        <v>2331</v>
      </c>
      <c r="C115" s="90"/>
      <c r="D115" s="79">
        <v>33</v>
      </c>
      <c r="E115" s="91" t="s">
        <v>182</v>
      </c>
      <c r="F115" s="90"/>
      <c r="G115" s="79" t="s">
        <v>16</v>
      </c>
      <c r="H115" s="91">
        <v>10</v>
      </c>
      <c r="I115" s="90"/>
      <c r="J115" s="90"/>
    </row>
    <row r="116" spans="2:10" x14ac:dyDescent="0.25">
      <c r="B116" s="89" t="s">
        <v>2311</v>
      </c>
      <c r="C116" s="90"/>
      <c r="D116" s="79">
        <v>41</v>
      </c>
      <c r="E116" s="91" t="s">
        <v>180</v>
      </c>
      <c r="F116" s="90"/>
      <c r="G116" s="79" t="s">
        <v>16</v>
      </c>
      <c r="H116" s="91">
        <v>10</v>
      </c>
      <c r="I116" s="90"/>
      <c r="J116" s="90"/>
    </row>
    <row r="117" spans="2:10" x14ac:dyDescent="0.25">
      <c r="B117" s="89" t="s">
        <v>2349</v>
      </c>
      <c r="C117" s="90"/>
      <c r="D117" s="79">
        <v>50</v>
      </c>
      <c r="E117" s="91" t="s">
        <v>182</v>
      </c>
      <c r="F117" s="90"/>
      <c r="G117" s="79" t="s">
        <v>16</v>
      </c>
      <c r="H117" s="91">
        <v>9</v>
      </c>
      <c r="I117" s="90"/>
      <c r="J117" s="90"/>
    </row>
    <row r="118" spans="2:10" x14ac:dyDescent="0.25">
      <c r="B118" s="89" t="s">
        <v>2356</v>
      </c>
      <c r="C118" s="90"/>
      <c r="D118" s="79">
        <v>31</v>
      </c>
      <c r="E118" s="91" t="s">
        <v>182</v>
      </c>
      <c r="F118" s="90"/>
      <c r="G118" s="79" t="s">
        <v>16</v>
      </c>
      <c r="H118" s="91">
        <v>9</v>
      </c>
      <c r="I118" s="90"/>
      <c r="J118" s="90"/>
    </row>
    <row r="119" spans="2:10" x14ac:dyDescent="0.25">
      <c r="B119" s="89" t="s">
        <v>2364</v>
      </c>
      <c r="C119" s="90"/>
      <c r="D119" s="79">
        <v>44</v>
      </c>
      <c r="E119" s="91" t="s">
        <v>182</v>
      </c>
      <c r="F119" s="90"/>
      <c r="G119" s="79" t="s">
        <v>16</v>
      </c>
      <c r="H119" s="91">
        <v>6</v>
      </c>
      <c r="I119" s="90"/>
      <c r="J119" s="90"/>
    </row>
    <row r="120" spans="2:10" x14ac:dyDescent="0.25">
      <c r="B120" s="89" t="s">
        <v>2458</v>
      </c>
      <c r="C120" s="90"/>
      <c r="D120" s="79">
        <v>62</v>
      </c>
      <c r="E120" s="91" t="s">
        <v>182</v>
      </c>
      <c r="F120" s="90"/>
      <c r="G120" s="79" t="s">
        <v>16</v>
      </c>
      <c r="H120" s="91">
        <v>6</v>
      </c>
      <c r="I120" s="90"/>
      <c r="J120" s="90"/>
    </row>
    <row r="121" spans="2:10" x14ac:dyDescent="0.25">
      <c r="B121" s="89" t="s">
        <v>2369</v>
      </c>
      <c r="C121" s="90"/>
      <c r="D121" s="79">
        <v>48</v>
      </c>
      <c r="E121" s="91" t="s">
        <v>182</v>
      </c>
      <c r="F121" s="90"/>
      <c r="G121" s="79" t="s">
        <v>16</v>
      </c>
      <c r="H121" s="91">
        <v>5</v>
      </c>
      <c r="I121" s="90"/>
      <c r="J121" s="90"/>
    </row>
    <row r="122" spans="2:10" x14ac:dyDescent="0.25">
      <c r="B122" s="89" t="s">
        <v>2392</v>
      </c>
      <c r="C122" s="90"/>
      <c r="D122" s="79">
        <v>36</v>
      </c>
      <c r="E122" s="91" t="s">
        <v>182</v>
      </c>
      <c r="F122" s="90"/>
      <c r="G122" s="79" t="s">
        <v>16</v>
      </c>
      <c r="H122" s="91">
        <v>4</v>
      </c>
      <c r="I122" s="90"/>
      <c r="J122" s="90"/>
    </row>
    <row r="123" spans="2:10" x14ac:dyDescent="0.25">
      <c r="B123" s="89" t="s">
        <v>2450</v>
      </c>
      <c r="C123" s="90"/>
      <c r="D123" s="79">
        <v>29</v>
      </c>
      <c r="E123" s="91" t="s">
        <v>182</v>
      </c>
      <c r="F123" s="90"/>
      <c r="G123" s="79" t="s">
        <v>16</v>
      </c>
      <c r="H123" s="91">
        <v>4</v>
      </c>
      <c r="I123" s="90"/>
      <c r="J123" s="90"/>
    </row>
    <row r="124" spans="2:10" x14ac:dyDescent="0.25">
      <c r="B124" s="89" t="s">
        <v>2465</v>
      </c>
      <c r="C124" s="90"/>
      <c r="D124" s="79">
        <v>70</v>
      </c>
      <c r="E124" s="91" t="s">
        <v>180</v>
      </c>
      <c r="F124" s="90"/>
      <c r="G124" s="79" t="s">
        <v>16</v>
      </c>
      <c r="H124" s="91">
        <v>4</v>
      </c>
      <c r="I124" s="90"/>
      <c r="J124" s="90"/>
    </row>
    <row r="125" spans="2:10" x14ac:dyDescent="0.25">
      <c r="B125" s="89" t="s">
        <v>2423</v>
      </c>
      <c r="C125" s="90"/>
      <c r="D125" s="79">
        <v>55</v>
      </c>
      <c r="E125" s="91" t="s">
        <v>182</v>
      </c>
      <c r="F125" s="90"/>
      <c r="G125" s="79" t="s">
        <v>16</v>
      </c>
      <c r="H125" s="91">
        <v>3</v>
      </c>
      <c r="I125" s="90"/>
      <c r="J125" s="90"/>
    </row>
    <row r="126" spans="2:10" x14ac:dyDescent="0.25">
      <c r="B126" s="89" t="s">
        <v>2429</v>
      </c>
      <c r="C126" s="90"/>
      <c r="D126" s="79">
        <v>58</v>
      </c>
      <c r="E126" s="91" t="s">
        <v>182</v>
      </c>
      <c r="F126" s="90"/>
      <c r="G126" s="79" t="s">
        <v>16</v>
      </c>
      <c r="H126" s="91">
        <v>2</v>
      </c>
      <c r="I126" s="90"/>
      <c r="J126" s="90"/>
    </row>
    <row r="127" spans="2:10" x14ac:dyDescent="0.25">
      <c r="B127" s="89" t="s">
        <v>2472</v>
      </c>
      <c r="C127" s="90"/>
      <c r="D127" s="77" t="s">
        <v>2472</v>
      </c>
      <c r="E127" s="89" t="s">
        <v>2472</v>
      </c>
      <c r="F127" s="90"/>
      <c r="G127" s="77" t="s">
        <v>2472</v>
      </c>
      <c r="H127" s="92" t="s">
        <v>2474</v>
      </c>
      <c r="I127" s="90"/>
      <c r="J127" s="90"/>
    </row>
    <row r="128" spans="2:10" x14ac:dyDescent="0.25">
      <c r="B128" s="89" t="s">
        <v>2473</v>
      </c>
      <c r="C128" s="90"/>
      <c r="D128" s="78" t="s">
        <v>2472</v>
      </c>
      <c r="E128" s="89" t="s">
        <v>2472</v>
      </c>
      <c r="F128" s="90"/>
      <c r="G128" s="77" t="s">
        <v>2472</v>
      </c>
      <c r="H128" s="89" t="s">
        <v>2472</v>
      </c>
      <c r="I128" s="90"/>
      <c r="J128" s="90"/>
    </row>
    <row r="129" ht="0" hidden="1" customHeight="1" x14ac:dyDescent="0.25"/>
  </sheetData>
  <mergeCells count="349">
    <mergeCell ref="A1:B2"/>
    <mergeCell ref="C1:H1"/>
    <mergeCell ref="B4:C4"/>
    <mergeCell ref="E4:F4"/>
    <mergeCell ref="H4:J4"/>
    <mergeCell ref="B8:C8"/>
    <mergeCell ref="E8:F8"/>
    <mergeCell ref="H8:J8"/>
    <mergeCell ref="B9:C9"/>
    <mergeCell ref="E9:F9"/>
    <mergeCell ref="H9:J9"/>
    <mergeCell ref="B12:J12"/>
    <mergeCell ref="B13:J13"/>
    <mergeCell ref="B5:J5"/>
    <mergeCell ref="B6:J6"/>
    <mergeCell ref="B7:C7"/>
    <mergeCell ref="E7:F7"/>
    <mergeCell ref="H7:J7"/>
    <mergeCell ref="B14:C14"/>
    <mergeCell ref="E14:F14"/>
    <mergeCell ref="H14:J14"/>
    <mergeCell ref="B10:C10"/>
    <mergeCell ref="E10:F10"/>
    <mergeCell ref="H10:J10"/>
    <mergeCell ref="B11:C11"/>
    <mergeCell ref="E11:F11"/>
    <mergeCell ref="B15:C15"/>
    <mergeCell ref="E15:F15"/>
    <mergeCell ref="H15:J15"/>
    <mergeCell ref="H11:J11"/>
    <mergeCell ref="B16:C16"/>
    <mergeCell ref="E16:F16"/>
    <mergeCell ref="H16:J16"/>
    <mergeCell ref="B17:C17"/>
    <mergeCell ref="E17:F17"/>
    <mergeCell ref="H17:J17"/>
    <mergeCell ref="B18:C18"/>
    <mergeCell ref="E18:F18"/>
    <mergeCell ref="H18:J18"/>
    <mergeCell ref="B19:C19"/>
    <mergeCell ref="E19:F19"/>
    <mergeCell ref="H19:J19"/>
    <mergeCell ref="B20:C20"/>
    <mergeCell ref="E20:F20"/>
    <mergeCell ref="H20:J20"/>
    <mergeCell ref="B21:C21"/>
    <mergeCell ref="E21:F21"/>
    <mergeCell ref="H21:J21"/>
    <mergeCell ref="B22:C22"/>
    <mergeCell ref="E22:F22"/>
    <mergeCell ref="H22:J22"/>
    <mergeCell ref="B23:C23"/>
    <mergeCell ref="E23:F23"/>
    <mergeCell ref="H23:J23"/>
    <mergeCell ref="B24:C24"/>
    <mergeCell ref="E24:F24"/>
    <mergeCell ref="H24:J24"/>
    <mergeCell ref="B25:C25"/>
    <mergeCell ref="E25:F25"/>
    <mergeCell ref="H25:J25"/>
    <mergeCell ref="B26:C26"/>
    <mergeCell ref="E26:F26"/>
    <mergeCell ref="H26:J26"/>
    <mergeCell ref="H30:J30"/>
    <mergeCell ref="B27:C27"/>
    <mergeCell ref="E27:F27"/>
    <mergeCell ref="H27:J27"/>
    <mergeCell ref="B28:C28"/>
    <mergeCell ref="E28:F28"/>
    <mergeCell ref="H28:J28"/>
    <mergeCell ref="B31:J31"/>
    <mergeCell ref="B32:J32"/>
    <mergeCell ref="B33:C33"/>
    <mergeCell ref="E33:F33"/>
    <mergeCell ref="H33:J33"/>
    <mergeCell ref="B29:C29"/>
    <mergeCell ref="E29:F29"/>
    <mergeCell ref="H29:J29"/>
    <mergeCell ref="B30:C30"/>
    <mergeCell ref="E30:F30"/>
    <mergeCell ref="B34:C34"/>
    <mergeCell ref="E34:F34"/>
    <mergeCell ref="H34:J34"/>
    <mergeCell ref="B35:C35"/>
    <mergeCell ref="E35:F35"/>
    <mergeCell ref="H35:J35"/>
    <mergeCell ref="B36:C36"/>
    <mergeCell ref="E36:F36"/>
    <mergeCell ref="H36:J36"/>
    <mergeCell ref="B37:C37"/>
    <mergeCell ref="E37:F37"/>
    <mergeCell ref="H37:J37"/>
    <mergeCell ref="B38:C38"/>
    <mergeCell ref="E38:F38"/>
    <mergeCell ref="H38:J38"/>
    <mergeCell ref="B39:C39"/>
    <mergeCell ref="E39:F39"/>
    <mergeCell ref="H39:J39"/>
    <mergeCell ref="B40:C40"/>
    <mergeCell ref="E40:F40"/>
    <mergeCell ref="H40:J40"/>
    <mergeCell ref="B41:C41"/>
    <mergeCell ref="E41:F41"/>
    <mergeCell ref="H41:J41"/>
    <mergeCell ref="B42:C42"/>
    <mergeCell ref="E42:F42"/>
    <mergeCell ref="H42:J42"/>
    <mergeCell ref="B43:C43"/>
    <mergeCell ref="E43:F43"/>
    <mergeCell ref="H43:J43"/>
    <mergeCell ref="B44:C44"/>
    <mergeCell ref="E44:F44"/>
    <mergeCell ref="H44:J44"/>
    <mergeCell ref="B45:C45"/>
    <mergeCell ref="E45:F45"/>
    <mergeCell ref="H45:J45"/>
    <mergeCell ref="B46:C46"/>
    <mergeCell ref="E46:F46"/>
    <mergeCell ref="H46:J46"/>
    <mergeCell ref="B47:C47"/>
    <mergeCell ref="E47:F47"/>
    <mergeCell ref="H47:J47"/>
    <mergeCell ref="B48:C48"/>
    <mergeCell ref="E48:F48"/>
    <mergeCell ref="H48:J48"/>
    <mergeCell ref="B49:C49"/>
    <mergeCell ref="E49:F49"/>
    <mergeCell ref="H49:J49"/>
    <mergeCell ref="B50:C50"/>
    <mergeCell ref="E50:F50"/>
    <mergeCell ref="H50:J50"/>
    <mergeCell ref="B51:C51"/>
    <mergeCell ref="E51:F51"/>
    <mergeCell ref="H51:J51"/>
    <mergeCell ref="B52:C52"/>
    <mergeCell ref="E52:F52"/>
    <mergeCell ref="H52:J52"/>
    <mergeCell ref="B53:C53"/>
    <mergeCell ref="E53:F53"/>
    <mergeCell ref="H53:J53"/>
    <mergeCell ref="B56:C56"/>
    <mergeCell ref="E56:F56"/>
    <mergeCell ref="H56:J56"/>
    <mergeCell ref="B57:J57"/>
    <mergeCell ref="B58:J58"/>
    <mergeCell ref="B54:C54"/>
    <mergeCell ref="E54:F54"/>
    <mergeCell ref="H54:J54"/>
    <mergeCell ref="B55:C55"/>
    <mergeCell ref="E55:F55"/>
    <mergeCell ref="B59:C59"/>
    <mergeCell ref="E59:F59"/>
    <mergeCell ref="H59:J59"/>
    <mergeCell ref="H55:J55"/>
    <mergeCell ref="B60:C60"/>
    <mergeCell ref="E60:F60"/>
    <mergeCell ref="H60:J60"/>
    <mergeCell ref="B61:C61"/>
    <mergeCell ref="E61:F61"/>
    <mergeCell ref="H61:J61"/>
    <mergeCell ref="B62:C62"/>
    <mergeCell ref="E62:F62"/>
    <mergeCell ref="H62:J62"/>
    <mergeCell ref="B63:C63"/>
    <mergeCell ref="E63:F63"/>
    <mergeCell ref="H63:J63"/>
    <mergeCell ref="B64:C64"/>
    <mergeCell ref="E64:F64"/>
    <mergeCell ref="H64:J64"/>
    <mergeCell ref="H68:J68"/>
    <mergeCell ref="B65:C65"/>
    <mergeCell ref="E65:F65"/>
    <mergeCell ref="H65:J65"/>
    <mergeCell ref="B66:C66"/>
    <mergeCell ref="E66:F66"/>
    <mergeCell ref="H66:J66"/>
    <mergeCell ref="B69:C69"/>
    <mergeCell ref="E69:F69"/>
    <mergeCell ref="H69:J69"/>
    <mergeCell ref="B70:J70"/>
    <mergeCell ref="B71:J71"/>
    <mergeCell ref="B67:C67"/>
    <mergeCell ref="E67:F67"/>
    <mergeCell ref="H67:J67"/>
    <mergeCell ref="B68:C68"/>
    <mergeCell ref="E68:F68"/>
    <mergeCell ref="B72:C72"/>
    <mergeCell ref="E72:F72"/>
    <mergeCell ref="H72:J72"/>
    <mergeCell ref="B73:C73"/>
    <mergeCell ref="E73:F73"/>
    <mergeCell ref="H73:J73"/>
    <mergeCell ref="B74:C74"/>
    <mergeCell ref="E74:F74"/>
    <mergeCell ref="H74:J74"/>
    <mergeCell ref="B75:C75"/>
    <mergeCell ref="E75:F75"/>
    <mergeCell ref="H75:J75"/>
    <mergeCell ref="H79:J79"/>
    <mergeCell ref="B76:C76"/>
    <mergeCell ref="E76:F76"/>
    <mergeCell ref="H76:J76"/>
    <mergeCell ref="B77:C77"/>
    <mergeCell ref="E77:F77"/>
    <mergeCell ref="H77:J77"/>
    <mergeCell ref="B80:C80"/>
    <mergeCell ref="E80:F80"/>
    <mergeCell ref="H80:J80"/>
    <mergeCell ref="B81:J81"/>
    <mergeCell ref="B82:J82"/>
    <mergeCell ref="B78:C78"/>
    <mergeCell ref="E78:F78"/>
    <mergeCell ref="H78:J78"/>
    <mergeCell ref="B79:C79"/>
    <mergeCell ref="E79:F79"/>
    <mergeCell ref="B83:C83"/>
    <mergeCell ref="E83:F83"/>
    <mergeCell ref="H83:J83"/>
    <mergeCell ref="B84:C84"/>
    <mergeCell ref="E84:F84"/>
    <mergeCell ref="H84:J84"/>
    <mergeCell ref="B85:C85"/>
    <mergeCell ref="E85:F85"/>
    <mergeCell ref="H85:J85"/>
    <mergeCell ref="B86:C86"/>
    <mergeCell ref="E86:F86"/>
    <mergeCell ref="H86:J86"/>
    <mergeCell ref="B87:C87"/>
    <mergeCell ref="E87:F87"/>
    <mergeCell ref="H87:J87"/>
    <mergeCell ref="B88:C88"/>
    <mergeCell ref="E88:F88"/>
    <mergeCell ref="H88:J88"/>
    <mergeCell ref="B89:C89"/>
    <mergeCell ref="E89:F89"/>
    <mergeCell ref="H89:J89"/>
    <mergeCell ref="B90:C90"/>
    <mergeCell ref="E90:F90"/>
    <mergeCell ref="H90:J90"/>
    <mergeCell ref="B91:C91"/>
    <mergeCell ref="E91:F91"/>
    <mergeCell ref="H91:J91"/>
    <mergeCell ref="B92:C92"/>
    <mergeCell ref="E92:F92"/>
    <mergeCell ref="H92:J92"/>
    <mergeCell ref="B93:C93"/>
    <mergeCell ref="E93:F93"/>
    <mergeCell ref="H93:J93"/>
    <mergeCell ref="B94:C94"/>
    <mergeCell ref="E94:F94"/>
    <mergeCell ref="H94:J94"/>
    <mergeCell ref="B95:C95"/>
    <mergeCell ref="E95:F95"/>
    <mergeCell ref="H95:J95"/>
    <mergeCell ref="B96:C96"/>
    <mergeCell ref="E96:F96"/>
    <mergeCell ref="H96:J96"/>
    <mergeCell ref="B97:C97"/>
    <mergeCell ref="E97:F97"/>
    <mergeCell ref="H97:J97"/>
    <mergeCell ref="B98:C98"/>
    <mergeCell ref="E98:F98"/>
    <mergeCell ref="H98:J98"/>
    <mergeCell ref="B99:C99"/>
    <mergeCell ref="E99:F99"/>
    <mergeCell ref="H99:J99"/>
    <mergeCell ref="B100:C100"/>
    <mergeCell ref="E100:F100"/>
    <mergeCell ref="H100:J100"/>
    <mergeCell ref="B101:C101"/>
    <mergeCell ref="E101:F101"/>
    <mergeCell ref="H101:J101"/>
    <mergeCell ref="B102:C102"/>
    <mergeCell ref="E102:F102"/>
    <mergeCell ref="H102:J102"/>
    <mergeCell ref="B103:C103"/>
    <mergeCell ref="E103:F103"/>
    <mergeCell ref="H103:J103"/>
    <mergeCell ref="B104:C104"/>
    <mergeCell ref="E104:F104"/>
    <mergeCell ref="H104:J104"/>
    <mergeCell ref="B105:C105"/>
    <mergeCell ref="E105:F105"/>
    <mergeCell ref="H105:J105"/>
    <mergeCell ref="B106:C106"/>
    <mergeCell ref="E106:F106"/>
    <mergeCell ref="H106:J106"/>
    <mergeCell ref="B107:C107"/>
    <mergeCell ref="E107:F107"/>
    <mergeCell ref="H107:J107"/>
    <mergeCell ref="B108:C108"/>
    <mergeCell ref="E108:F108"/>
    <mergeCell ref="H108:J108"/>
    <mergeCell ref="B111:C111"/>
    <mergeCell ref="E111:F111"/>
    <mergeCell ref="H111:J111"/>
    <mergeCell ref="B112:J112"/>
    <mergeCell ref="B113:J113"/>
    <mergeCell ref="B109:C109"/>
    <mergeCell ref="E109:F109"/>
    <mergeCell ref="H109:J109"/>
    <mergeCell ref="B110:C110"/>
    <mergeCell ref="E110:F110"/>
    <mergeCell ref="B114:C114"/>
    <mergeCell ref="E114:F114"/>
    <mergeCell ref="H114:J114"/>
    <mergeCell ref="H110:J110"/>
    <mergeCell ref="B115:C115"/>
    <mergeCell ref="E115:F115"/>
    <mergeCell ref="H115:J115"/>
    <mergeCell ref="B116:C116"/>
    <mergeCell ref="E116:F116"/>
    <mergeCell ref="H116:J116"/>
    <mergeCell ref="B117:C117"/>
    <mergeCell ref="E117:F117"/>
    <mergeCell ref="H117:J117"/>
    <mergeCell ref="B118:C118"/>
    <mergeCell ref="E118:F118"/>
    <mergeCell ref="H118:J118"/>
    <mergeCell ref="B119:C119"/>
    <mergeCell ref="E119:F119"/>
    <mergeCell ref="H119:J119"/>
    <mergeCell ref="B120:C120"/>
    <mergeCell ref="E120:F120"/>
    <mergeCell ref="H120:J120"/>
    <mergeCell ref="B121:C121"/>
    <mergeCell ref="E121:F121"/>
    <mergeCell ref="H121:J121"/>
    <mergeCell ref="B122:C122"/>
    <mergeCell ref="E122:F122"/>
    <mergeCell ref="H122:J122"/>
    <mergeCell ref="B123:C123"/>
    <mergeCell ref="E123:F123"/>
    <mergeCell ref="H123:J123"/>
    <mergeCell ref="B124:C124"/>
    <mergeCell ref="E124:F124"/>
    <mergeCell ref="H124:J124"/>
    <mergeCell ref="B125:C125"/>
    <mergeCell ref="E125:F125"/>
    <mergeCell ref="H125:J125"/>
    <mergeCell ref="B128:C128"/>
    <mergeCell ref="E128:F128"/>
    <mergeCell ref="H128:J128"/>
    <mergeCell ref="B126:C126"/>
    <mergeCell ref="E126:F126"/>
    <mergeCell ref="H126:J126"/>
    <mergeCell ref="B127:C127"/>
    <mergeCell ref="E127:F127"/>
    <mergeCell ref="H127:J127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143"/>
  <sheetViews>
    <sheetView showGridLines="0" workbookViewId="0">
      <selection sqref="A1:A2"/>
    </sheetView>
  </sheetViews>
  <sheetFormatPr defaultRowHeight="15" x14ac:dyDescent="0.25"/>
  <cols>
    <col min="1" max="1" width="19.5" style="76" customWidth="1"/>
    <col min="2" max="2" width="4.375" style="76" customWidth="1"/>
    <col min="3" max="3" width="6.5" style="76" customWidth="1"/>
    <col min="4" max="4" width="9.625" style="76" customWidth="1"/>
    <col min="5" max="5" width="5.5" style="76" customWidth="1"/>
    <col min="6" max="6" width="4.5" style="76" customWidth="1"/>
    <col min="7" max="7" width="13" style="76" customWidth="1"/>
    <col min="8" max="8" width="8.5" style="76" customWidth="1"/>
    <col min="9" max="9" width="0" style="76" hidden="1" customWidth="1"/>
    <col min="10" max="10" width="0.125" style="76" customWidth="1"/>
    <col min="11" max="11" width="0" style="76" hidden="1" customWidth="1"/>
    <col min="12" max="16384" width="9" style="76"/>
  </cols>
  <sheetData>
    <row r="1" spans="1:10" ht="145.15" customHeight="1" x14ac:dyDescent="0.25">
      <c r="A1" s="90"/>
      <c r="B1" s="95" t="s">
        <v>2506</v>
      </c>
      <c r="C1" s="90"/>
      <c r="D1" s="90"/>
      <c r="E1" s="90"/>
      <c r="F1" s="90"/>
      <c r="G1" s="90"/>
      <c r="H1" s="90"/>
    </row>
    <row r="2" spans="1:10" ht="0" hidden="1" customHeight="1" x14ac:dyDescent="0.25">
      <c r="A2" s="90"/>
    </row>
    <row r="3" spans="1:10" ht="2.1" customHeight="1" x14ac:dyDescent="0.25"/>
    <row r="4" spans="1:10" ht="18" customHeight="1" x14ac:dyDescent="0.25">
      <c r="A4" s="91" t="s">
        <v>2472</v>
      </c>
      <c r="B4" s="90"/>
      <c r="C4" s="90"/>
      <c r="D4" s="90"/>
      <c r="E4" s="90"/>
      <c r="F4" s="90"/>
      <c r="G4" s="90"/>
      <c r="H4" s="90"/>
      <c r="I4" s="90"/>
      <c r="J4" s="90"/>
    </row>
    <row r="5" spans="1:10" ht="13.9" customHeight="1" x14ac:dyDescent="0.25">
      <c r="A5" s="91" t="s">
        <v>2505</v>
      </c>
      <c r="B5" s="90"/>
      <c r="C5" s="90"/>
      <c r="D5" s="90"/>
      <c r="E5" s="90"/>
      <c r="F5" s="90"/>
      <c r="G5" s="90"/>
      <c r="H5" s="90"/>
      <c r="I5" s="90"/>
      <c r="J5" s="90"/>
    </row>
    <row r="6" spans="1:10" x14ac:dyDescent="0.25">
      <c r="A6" s="93" t="s">
        <v>67</v>
      </c>
      <c r="B6" s="90"/>
      <c r="C6" s="80" t="s">
        <v>337</v>
      </c>
      <c r="D6" s="80" t="s">
        <v>70</v>
      </c>
      <c r="E6" s="94" t="s">
        <v>68</v>
      </c>
      <c r="F6" s="90"/>
      <c r="G6" s="80" t="s">
        <v>69</v>
      </c>
      <c r="H6" s="94" t="s">
        <v>2475</v>
      </c>
      <c r="I6" s="90"/>
      <c r="J6" s="90"/>
    </row>
    <row r="7" spans="1:10" x14ac:dyDescent="0.25">
      <c r="A7" s="96" t="s">
        <v>205</v>
      </c>
      <c r="B7" s="90"/>
      <c r="C7" s="79">
        <v>28</v>
      </c>
      <c r="D7" s="79" t="s">
        <v>180</v>
      </c>
      <c r="E7" s="91" t="s">
        <v>63</v>
      </c>
      <c r="F7" s="90"/>
      <c r="G7" s="79" t="s">
        <v>2316</v>
      </c>
      <c r="H7" s="91">
        <v>7</v>
      </c>
      <c r="I7" s="90"/>
      <c r="J7" s="90"/>
    </row>
    <row r="8" spans="1:10" x14ac:dyDescent="0.25">
      <c r="A8" s="96" t="s">
        <v>2018</v>
      </c>
      <c r="B8" s="90"/>
      <c r="C8" s="79">
        <v>26</v>
      </c>
      <c r="D8" s="79" t="s">
        <v>180</v>
      </c>
      <c r="E8" s="91" t="s">
        <v>63</v>
      </c>
      <c r="F8" s="90"/>
      <c r="G8" s="79" t="s">
        <v>2318</v>
      </c>
      <c r="H8" s="91">
        <v>6</v>
      </c>
      <c r="I8" s="90"/>
      <c r="J8" s="90"/>
    </row>
    <row r="9" spans="1:10" x14ac:dyDescent="0.25">
      <c r="A9" s="96" t="s">
        <v>2323</v>
      </c>
      <c r="B9" s="90"/>
      <c r="C9" s="79">
        <v>25</v>
      </c>
      <c r="D9" s="79" t="s">
        <v>180</v>
      </c>
      <c r="E9" s="91" t="s">
        <v>12</v>
      </c>
      <c r="F9" s="90"/>
      <c r="G9" s="79" t="s">
        <v>2324</v>
      </c>
      <c r="H9" s="91">
        <v>5</v>
      </c>
      <c r="I9" s="90"/>
      <c r="J9" s="90"/>
    </row>
    <row r="10" spans="1:10" x14ac:dyDescent="0.25">
      <c r="A10" s="96" t="s">
        <v>1024</v>
      </c>
      <c r="B10" s="90"/>
      <c r="C10" s="79">
        <v>29</v>
      </c>
      <c r="D10" s="79" t="s">
        <v>180</v>
      </c>
      <c r="E10" s="91" t="s">
        <v>12</v>
      </c>
      <c r="F10" s="90"/>
      <c r="G10" s="79" t="s">
        <v>2447</v>
      </c>
      <c r="H10" s="91">
        <v>4</v>
      </c>
      <c r="I10" s="90"/>
      <c r="J10" s="90"/>
    </row>
    <row r="11" spans="1:10" ht="18" customHeight="1" x14ac:dyDescent="0.25">
      <c r="A11" s="91" t="s">
        <v>2472</v>
      </c>
      <c r="B11" s="90"/>
      <c r="C11" s="90"/>
      <c r="D11" s="90"/>
      <c r="E11" s="90"/>
      <c r="F11" s="90"/>
      <c r="G11" s="90"/>
      <c r="H11" s="90"/>
      <c r="I11" s="90"/>
      <c r="J11" s="90"/>
    </row>
    <row r="12" spans="1:10" ht="13.9" customHeight="1" x14ac:dyDescent="0.25">
      <c r="A12" s="91" t="s">
        <v>2504</v>
      </c>
      <c r="B12" s="90"/>
      <c r="C12" s="90"/>
      <c r="D12" s="90"/>
      <c r="E12" s="90"/>
      <c r="F12" s="90"/>
      <c r="G12" s="90"/>
      <c r="H12" s="90"/>
      <c r="I12" s="90"/>
      <c r="J12" s="90"/>
    </row>
    <row r="13" spans="1:10" x14ac:dyDescent="0.25">
      <c r="A13" s="93" t="s">
        <v>67</v>
      </c>
      <c r="B13" s="90"/>
      <c r="C13" s="80" t="s">
        <v>337</v>
      </c>
      <c r="D13" s="80" t="s">
        <v>70</v>
      </c>
      <c r="E13" s="94" t="s">
        <v>68</v>
      </c>
      <c r="F13" s="90"/>
      <c r="G13" s="80" t="s">
        <v>69</v>
      </c>
      <c r="H13" s="94" t="s">
        <v>2475</v>
      </c>
      <c r="I13" s="90"/>
      <c r="J13" s="90"/>
    </row>
    <row r="14" spans="1:10" x14ac:dyDescent="0.25">
      <c r="A14" s="96" t="s">
        <v>1712</v>
      </c>
      <c r="B14" s="90"/>
      <c r="C14" s="79">
        <v>24</v>
      </c>
      <c r="D14" s="79" t="s">
        <v>182</v>
      </c>
      <c r="E14" s="91" t="s">
        <v>63</v>
      </c>
      <c r="F14" s="90"/>
      <c r="G14" s="79" t="s">
        <v>2326</v>
      </c>
      <c r="H14" s="91">
        <v>9</v>
      </c>
      <c r="I14" s="90"/>
      <c r="J14" s="90"/>
    </row>
    <row r="15" spans="1:10" x14ac:dyDescent="0.25">
      <c r="A15" s="96" t="s">
        <v>2327</v>
      </c>
      <c r="B15" s="90"/>
      <c r="C15" s="79">
        <v>28</v>
      </c>
      <c r="D15" s="79" t="s">
        <v>182</v>
      </c>
      <c r="E15" s="91" t="s">
        <v>63</v>
      </c>
      <c r="F15" s="90"/>
      <c r="G15" s="79" t="s">
        <v>2328</v>
      </c>
      <c r="H15" s="91">
        <v>8</v>
      </c>
      <c r="I15" s="90"/>
      <c r="J15" s="90"/>
    </row>
    <row r="16" spans="1:10" x14ac:dyDescent="0.25">
      <c r="A16" s="96" t="s">
        <v>1721</v>
      </c>
      <c r="B16" s="90"/>
      <c r="C16" s="79">
        <v>28</v>
      </c>
      <c r="D16" s="79" t="s">
        <v>182</v>
      </c>
      <c r="E16" s="91" t="s">
        <v>12</v>
      </c>
      <c r="F16" s="90"/>
      <c r="G16" s="79" t="s">
        <v>2405</v>
      </c>
      <c r="H16" s="91">
        <v>7</v>
      </c>
      <c r="I16" s="90"/>
      <c r="J16" s="90"/>
    </row>
    <row r="17" spans="1:10" x14ac:dyDescent="0.25">
      <c r="A17" s="96" t="s">
        <v>2408</v>
      </c>
      <c r="B17" s="90"/>
      <c r="C17" s="79">
        <v>27</v>
      </c>
      <c r="D17" s="79" t="s">
        <v>182</v>
      </c>
      <c r="E17" s="91" t="s">
        <v>63</v>
      </c>
      <c r="F17" s="90"/>
      <c r="G17" s="79" t="s">
        <v>2409</v>
      </c>
      <c r="H17" s="91">
        <v>6</v>
      </c>
      <c r="I17" s="90"/>
      <c r="J17" s="90"/>
    </row>
    <row r="18" spans="1:10" x14ac:dyDescent="0.25">
      <c r="A18" s="96" t="s">
        <v>91</v>
      </c>
      <c r="B18" s="90"/>
      <c r="C18" s="79">
        <v>24</v>
      </c>
      <c r="D18" s="79" t="s">
        <v>182</v>
      </c>
      <c r="E18" s="91" t="s">
        <v>12</v>
      </c>
      <c r="F18" s="90"/>
      <c r="G18" s="79" t="s">
        <v>2440</v>
      </c>
      <c r="H18" s="91">
        <v>5</v>
      </c>
      <c r="I18" s="90"/>
      <c r="J18" s="90"/>
    </row>
    <row r="19" spans="1:10" x14ac:dyDescent="0.25">
      <c r="A19" s="96" t="s">
        <v>2450</v>
      </c>
      <c r="B19" s="90"/>
      <c r="C19" s="79">
        <v>29</v>
      </c>
      <c r="D19" s="79" t="s">
        <v>182</v>
      </c>
      <c r="E19" s="91" t="s">
        <v>16</v>
      </c>
      <c r="F19" s="90"/>
      <c r="G19" s="79" t="s">
        <v>2451</v>
      </c>
      <c r="H19" s="91">
        <v>4</v>
      </c>
      <c r="I19" s="90"/>
      <c r="J19" s="90"/>
    </row>
    <row r="20" spans="1:10" ht="18" customHeight="1" x14ac:dyDescent="0.25">
      <c r="A20" s="91" t="s">
        <v>2472</v>
      </c>
      <c r="B20" s="90"/>
      <c r="C20" s="90"/>
      <c r="D20" s="90"/>
      <c r="E20" s="90"/>
      <c r="F20" s="90"/>
      <c r="G20" s="90"/>
      <c r="H20" s="90"/>
      <c r="I20" s="90"/>
      <c r="J20" s="90"/>
    </row>
    <row r="21" spans="1:10" ht="13.9" customHeight="1" x14ac:dyDescent="0.25">
      <c r="A21" s="91" t="s">
        <v>2503</v>
      </c>
      <c r="B21" s="90"/>
      <c r="C21" s="90"/>
      <c r="D21" s="90"/>
      <c r="E21" s="90"/>
      <c r="F21" s="90"/>
      <c r="G21" s="90"/>
      <c r="H21" s="90"/>
      <c r="I21" s="90"/>
      <c r="J21" s="90"/>
    </row>
    <row r="22" spans="1:10" x14ac:dyDescent="0.25">
      <c r="A22" s="93" t="s">
        <v>67</v>
      </c>
      <c r="B22" s="90"/>
      <c r="C22" s="80" t="s">
        <v>337</v>
      </c>
      <c r="D22" s="80" t="s">
        <v>70</v>
      </c>
      <c r="E22" s="94" t="s">
        <v>68</v>
      </c>
      <c r="F22" s="90"/>
      <c r="G22" s="80" t="s">
        <v>69</v>
      </c>
      <c r="H22" s="94" t="s">
        <v>2475</v>
      </c>
      <c r="I22" s="90"/>
      <c r="J22" s="90"/>
    </row>
    <row r="23" spans="1:10" x14ac:dyDescent="0.25">
      <c r="A23" s="96" t="s">
        <v>2314</v>
      </c>
      <c r="B23" s="90"/>
      <c r="C23" s="79">
        <v>38</v>
      </c>
      <c r="D23" s="79" t="s">
        <v>180</v>
      </c>
      <c r="E23" s="91" t="s">
        <v>189</v>
      </c>
      <c r="F23" s="90"/>
      <c r="G23" s="79" t="s">
        <v>2315</v>
      </c>
      <c r="H23" s="91">
        <v>10</v>
      </c>
      <c r="I23" s="90"/>
      <c r="J23" s="90"/>
    </row>
    <row r="24" spans="1:10" x14ac:dyDescent="0.25">
      <c r="A24" s="96" t="s">
        <v>930</v>
      </c>
      <c r="B24" s="90"/>
      <c r="C24" s="79">
        <v>32</v>
      </c>
      <c r="D24" s="79" t="s">
        <v>180</v>
      </c>
      <c r="E24" s="91" t="s">
        <v>63</v>
      </c>
      <c r="F24" s="90"/>
      <c r="G24" s="79" t="s">
        <v>2322</v>
      </c>
      <c r="H24" s="91">
        <v>9</v>
      </c>
      <c r="I24" s="90"/>
      <c r="J24" s="90"/>
    </row>
    <row r="25" spans="1:10" x14ac:dyDescent="0.25">
      <c r="A25" s="96" t="s">
        <v>2338</v>
      </c>
      <c r="B25" s="90"/>
      <c r="C25" s="79">
        <v>36</v>
      </c>
      <c r="D25" s="79" t="s">
        <v>180</v>
      </c>
      <c r="E25" s="91" t="s">
        <v>189</v>
      </c>
      <c r="F25" s="90"/>
      <c r="G25" s="79" t="s">
        <v>2337</v>
      </c>
      <c r="H25" s="91">
        <v>8</v>
      </c>
      <c r="I25" s="90"/>
      <c r="J25" s="90"/>
    </row>
    <row r="26" spans="1:10" x14ac:dyDescent="0.25">
      <c r="A26" s="96" t="s">
        <v>1547</v>
      </c>
      <c r="B26" s="90"/>
      <c r="C26" s="79">
        <v>31</v>
      </c>
      <c r="D26" s="79" t="s">
        <v>180</v>
      </c>
      <c r="E26" s="91" t="s">
        <v>13</v>
      </c>
      <c r="F26" s="90"/>
      <c r="G26" s="79" t="s">
        <v>2347</v>
      </c>
      <c r="H26" s="91">
        <v>7</v>
      </c>
      <c r="I26" s="90"/>
      <c r="J26" s="90"/>
    </row>
    <row r="27" spans="1:10" x14ac:dyDescent="0.25">
      <c r="A27" s="96" t="s">
        <v>1440</v>
      </c>
      <c r="B27" s="90"/>
      <c r="C27" s="79">
        <v>32</v>
      </c>
      <c r="D27" s="79" t="s">
        <v>180</v>
      </c>
      <c r="E27" s="91" t="s">
        <v>13</v>
      </c>
      <c r="F27" s="90"/>
      <c r="G27" s="79" t="s">
        <v>2362</v>
      </c>
      <c r="H27" s="91">
        <v>6</v>
      </c>
      <c r="I27" s="90"/>
      <c r="J27" s="90"/>
    </row>
    <row r="28" spans="1:10" x14ac:dyDescent="0.25">
      <c r="A28" s="96" t="s">
        <v>239</v>
      </c>
      <c r="B28" s="90"/>
      <c r="C28" s="79">
        <v>30</v>
      </c>
      <c r="D28" s="79" t="s">
        <v>180</v>
      </c>
      <c r="E28" s="91" t="s">
        <v>189</v>
      </c>
      <c r="F28" s="90"/>
      <c r="G28" s="79" t="s">
        <v>2363</v>
      </c>
      <c r="H28" s="91">
        <v>5</v>
      </c>
      <c r="I28" s="90"/>
      <c r="J28" s="90"/>
    </row>
    <row r="29" spans="1:10" x14ac:dyDescent="0.25">
      <c r="A29" s="96" t="s">
        <v>243</v>
      </c>
      <c r="B29" s="90"/>
      <c r="C29" s="79">
        <v>30</v>
      </c>
      <c r="D29" s="79" t="s">
        <v>180</v>
      </c>
      <c r="E29" s="91" t="s">
        <v>12</v>
      </c>
      <c r="F29" s="90"/>
      <c r="G29" s="79" t="s">
        <v>2373</v>
      </c>
      <c r="H29" s="91">
        <v>4</v>
      </c>
      <c r="I29" s="90"/>
      <c r="J29" s="90"/>
    </row>
    <row r="30" spans="1:10" ht="18" customHeight="1" x14ac:dyDescent="0.25">
      <c r="A30" s="91" t="s">
        <v>2472</v>
      </c>
      <c r="B30" s="90"/>
      <c r="C30" s="90"/>
      <c r="D30" s="90"/>
      <c r="E30" s="90"/>
      <c r="F30" s="90"/>
      <c r="G30" s="90"/>
      <c r="H30" s="90"/>
      <c r="I30" s="90"/>
      <c r="J30" s="90"/>
    </row>
    <row r="31" spans="1:10" ht="13.9" customHeight="1" x14ac:dyDescent="0.25">
      <c r="A31" s="91" t="s">
        <v>2502</v>
      </c>
      <c r="B31" s="90"/>
      <c r="C31" s="90"/>
      <c r="D31" s="90"/>
      <c r="E31" s="90"/>
      <c r="F31" s="90"/>
      <c r="G31" s="90"/>
      <c r="H31" s="90"/>
      <c r="I31" s="90"/>
      <c r="J31" s="90"/>
    </row>
    <row r="32" spans="1:10" x14ac:dyDescent="0.25">
      <c r="A32" s="93" t="s">
        <v>67</v>
      </c>
      <c r="B32" s="90"/>
      <c r="C32" s="80" t="s">
        <v>337</v>
      </c>
      <c r="D32" s="80" t="s">
        <v>70</v>
      </c>
      <c r="E32" s="94" t="s">
        <v>68</v>
      </c>
      <c r="F32" s="90"/>
      <c r="G32" s="80" t="s">
        <v>69</v>
      </c>
      <c r="H32" s="94" t="s">
        <v>2475</v>
      </c>
      <c r="I32" s="90"/>
      <c r="J32" s="90"/>
    </row>
    <row r="33" spans="1:10" x14ac:dyDescent="0.25">
      <c r="A33" s="96" t="s">
        <v>2331</v>
      </c>
      <c r="B33" s="90"/>
      <c r="C33" s="79">
        <v>33</v>
      </c>
      <c r="D33" s="79" t="s">
        <v>182</v>
      </c>
      <c r="E33" s="91" t="s">
        <v>16</v>
      </c>
      <c r="F33" s="90"/>
      <c r="G33" s="79" t="s">
        <v>2332</v>
      </c>
      <c r="H33" s="91">
        <v>10</v>
      </c>
      <c r="I33" s="90"/>
      <c r="J33" s="90"/>
    </row>
    <row r="34" spans="1:10" x14ac:dyDescent="0.25">
      <c r="A34" s="96" t="s">
        <v>2356</v>
      </c>
      <c r="B34" s="90"/>
      <c r="C34" s="79">
        <v>31</v>
      </c>
      <c r="D34" s="79" t="s">
        <v>182</v>
      </c>
      <c r="E34" s="91" t="s">
        <v>16</v>
      </c>
      <c r="F34" s="90"/>
      <c r="G34" s="79" t="s">
        <v>2357</v>
      </c>
      <c r="H34" s="91">
        <v>9</v>
      </c>
      <c r="I34" s="90"/>
      <c r="J34" s="90"/>
    </row>
    <row r="35" spans="1:10" x14ac:dyDescent="0.25">
      <c r="A35" s="96" t="s">
        <v>2359</v>
      </c>
      <c r="B35" s="90"/>
      <c r="C35" s="79">
        <v>32</v>
      </c>
      <c r="D35" s="79" t="s">
        <v>182</v>
      </c>
      <c r="E35" s="91" t="s">
        <v>13</v>
      </c>
      <c r="F35" s="90"/>
      <c r="G35" s="79" t="s">
        <v>2360</v>
      </c>
      <c r="H35" s="91">
        <v>8</v>
      </c>
      <c r="I35" s="90"/>
      <c r="J35" s="90"/>
    </row>
    <row r="36" spans="1:10" x14ac:dyDescent="0.25">
      <c r="A36" s="96" t="s">
        <v>278</v>
      </c>
      <c r="B36" s="90"/>
      <c r="C36" s="79">
        <v>34</v>
      </c>
      <c r="D36" s="79" t="s">
        <v>182</v>
      </c>
      <c r="E36" s="91" t="s">
        <v>63</v>
      </c>
      <c r="F36" s="90"/>
      <c r="G36" s="79" t="s">
        <v>2382</v>
      </c>
      <c r="H36" s="91">
        <v>7</v>
      </c>
      <c r="I36" s="90"/>
      <c r="J36" s="90"/>
    </row>
    <row r="37" spans="1:10" x14ac:dyDescent="0.25">
      <c r="A37" s="96" t="s">
        <v>254</v>
      </c>
      <c r="B37" s="90"/>
      <c r="C37" s="79">
        <v>37</v>
      </c>
      <c r="D37" s="79" t="s">
        <v>182</v>
      </c>
      <c r="E37" s="91" t="s">
        <v>12</v>
      </c>
      <c r="F37" s="90"/>
      <c r="G37" s="79" t="s">
        <v>2383</v>
      </c>
      <c r="H37" s="91">
        <v>6</v>
      </c>
      <c r="I37" s="90"/>
      <c r="J37" s="90"/>
    </row>
    <row r="38" spans="1:10" x14ac:dyDescent="0.25">
      <c r="A38" s="96" t="s">
        <v>265</v>
      </c>
      <c r="B38" s="90"/>
      <c r="C38" s="79">
        <v>32</v>
      </c>
      <c r="D38" s="79" t="s">
        <v>182</v>
      </c>
      <c r="E38" s="91" t="s">
        <v>17</v>
      </c>
      <c r="F38" s="90"/>
      <c r="G38" s="79" t="s">
        <v>2384</v>
      </c>
      <c r="H38" s="91">
        <v>5</v>
      </c>
      <c r="I38" s="90"/>
      <c r="J38" s="90"/>
    </row>
    <row r="39" spans="1:10" x14ac:dyDescent="0.25">
      <c r="A39" s="96" t="s">
        <v>2392</v>
      </c>
      <c r="B39" s="90"/>
      <c r="C39" s="79">
        <v>36</v>
      </c>
      <c r="D39" s="79" t="s">
        <v>182</v>
      </c>
      <c r="E39" s="91" t="s">
        <v>16</v>
      </c>
      <c r="F39" s="90"/>
      <c r="G39" s="79" t="s">
        <v>2393</v>
      </c>
      <c r="H39" s="91">
        <v>4</v>
      </c>
      <c r="I39" s="90"/>
      <c r="J39" s="90"/>
    </row>
    <row r="40" spans="1:10" x14ac:dyDescent="0.25">
      <c r="A40" s="96" t="s">
        <v>2402</v>
      </c>
      <c r="B40" s="90"/>
      <c r="C40" s="79">
        <v>32</v>
      </c>
      <c r="D40" s="79" t="s">
        <v>182</v>
      </c>
      <c r="E40" s="91" t="s">
        <v>17</v>
      </c>
      <c r="F40" s="90"/>
      <c r="G40" s="79" t="s">
        <v>2403</v>
      </c>
      <c r="H40" s="91">
        <v>3</v>
      </c>
      <c r="I40" s="90"/>
      <c r="J40" s="90"/>
    </row>
    <row r="41" spans="1:10" x14ac:dyDescent="0.25">
      <c r="A41" s="96" t="s">
        <v>2014</v>
      </c>
      <c r="B41" s="90"/>
      <c r="C41" s="79">
        <v>34</v>
      </c>
      <c r="D41" s="79" t="s">
        <v>182</v>
      </c>
      <c r="E41" s="91" t="s">
        <v>17</v>
      </c>
      <c r="F41" s="90"/>
      <c r="G41" s="79" t="s">
        <v>2420</v>
      </c>
      <c r="H41" s="91">
        <v>2</v>
      </c>
      <c r="I41" s="90"/>
      <c r="J41" s="90"/>
    </row>
    <row r="42" spans="1:10" x14ac:dyDescent="0.25">
      <c r="A42" s="96" t="s">
        <v>308</v>
      </c>
      <c r="B42" s="90"/>
      <c r="C42" s="79">
        <v>33</v>
      </c>
      <c r="D42" s="79" t="s">
        <v>182</v>
      </c>
      <c r="E42" s="91" t="s">
        <v>12</v>
      </c>
      <c r="F42" s="90"/>
      <c r="G42" s="79" t="s">
        <v>2435</v>
      </c>
      <c r="H42" s="91">
        <v>1</v>
      </c>
      <c r="I42" s="90"/>
      <c r="J42" s="90"/>
    </row>
    <row r="43" spans="1:10" ht="18" customHeight="1" x14ac:dyDescent="0.25">
      <c r="A43" s="91" t="s">
        <v>2472</v>
      </c>
      <c r="B43" s="90"/>
      <c r="C43" s="90"/>
      <c r="D43" s="90"/>
      <c r="E43" s="90"/>
      <c r="F43" s="90"/>
      <c r="G43" s="90"/>
      <c r="H43" s="90"/>
      <c r="I43" s="90"/>
      <c r="J43" s="90"/>
    </row>
    <row r="44" spans="1:10" ht="13.9" customHeight="1" x14ac:dyDescent="0.25">
      <c r="A44" s="91" t="s">
        <v>2501</v>
      </c>
      <c r="B44" s="90"/>
      <c r="C44" s="90"/>
      <c r="D44" s="90"/>
      <c r="E44" s="90"/>
      <c r="F44" s="90"/>
      <c r="G44" s="90"/>
      <c r="H44" s="90"/>
      <c r="I44" s="90"/>
      <c r="J44" s="90"/>
    </row>
    <row r="45" spans="1:10" x14ac:dyDescent="0.25">
      <c r="A45" s="93" t="s">
        <v>67</v>
      </c>
      <c r="B45" s="90"/>
      <c r="C45" s="80" t="s">
        <v>337</v>
      </c>
      <c r="D45" s="80" t="s">
        <v>70</v>
      </c>
      <c r="E45" s="94" t="s">
        <v>68</v>
      </c>
      <c r="F45" s="90"/>
      <c r="G45" s="80" t="s">
        <v>69</v>
      </c>
      <c r="H45" s="94" t="s">
        <v>2475</v>
      </c>
      <c r="I45" s="90"/>
      <c r="J45" s="90"/>
    </row>
    <row r="46" spans="1:10" x14ac:dyDescent="0.25">
      <c r="A46" s="96" t="s">
        <v>2311</v>
      </c>
      <c r="B46" s="90"/>
      <c r="C46" s="79">
        <v>41</v>
      </c>
      <c r="D46" s="79" t="s">
        <v>180</v>
      </c>
      <c r="E46" s="91" t="s">
        <v>16</v>
      </c>
      <c r="F46" s="90"/>
      <c r="G46" s="79" t="s">
        <v>2313</v>
      </c>
      <c r="H46" s="91">
        <v>10</v>
      </c>
      <c r="I46" s="90"/>
      <c r="J46" s="90"/>
    </row>
    <row r="47" spans="1:10" x14ac:dyDescent="0.25">
      <c r="A47" s="96" t="s">
        <v>922</v>
      </c>
      <c r="B47" s="90"/>
      <c r="C47" s="79">
        <v>43</v>
      </c>
      <c r="D47" s="79" t="s">
        <v>180</v>
      </c>
      <c r="E47" s="91" t="s">
        <v>17</v>
      </c>
      <c r="F47" s="90"/>
      <c r="G47" s="79" t="s">
        <v>2319</v>
      </c>
      <c r="H47" s="91">
        <v>9</v>
      </c>
      <c r="I47" s="90"/>
      <c r="J47" s="90"/>
    </row>
    <row r="48" spans="1:10" x14ac:dyDescent="0.25">
      <c r="A48" s="96" t="s">
        <v>112</v>
      </c>
      <c r="B48" s="90"/>
      <c r="C48" s="79">
        <v>45</v>
      </c>
      <c r="D48" s="79" t="s">
        <v>180</v>
      </c>
      <c r="E48" s="91" t="s">
        <v>63</v>
      </c>
      <c r="F48" s="90"/>
      <c r="G48" s="79" t="s">
        <v>2321</v>
      </c>
      <c r="H48" s="91">
        <v>8</v>
      </c>
      <c r="I48" s="90"/>
      <c r="J48" s="90"/>
    </row>
    <row r="49" spans="1:10" x14ac:dyDescent="0.25">
      <c r="A49" s="96" t="s">
        <v>216</v>
      </c>
      <c r="B49" s="90"/>
      <c r="C49" s="79">
        <v>42</v>
      </c>
      <c r="D49" s="79" t="s">
        <v>180</v>
      </c>
      <c r="E49" s="91" t="s">
        <v>63</v>
      </c>
      <c r="F49" s="90"/>
      <c r="G49" s="79" t="s">
        <v>2330</v>
      </c>
      <c r="H49" s="91">
        <v>7</v>
      </c>
      <c r="I49" s="90"/>
      <c r="J49" s="90"/>
    </row>
    <row r="50" spans="1:10" x14ac:dyDescent="0.25">
      <c r="A50" s="96" t="s">
        <v>215</v>
      </c>
      <c r="B50" s="90"/>
      <c r="C50" s="79">
        <v>46</v>
      </c>
      <c r="D50" s="79" t="s">
        <v>180</v>
      </c>
      <c r="E50" s="91" t="s">
        <v>17</v>
      </c>
      <c r="F50" s="90"/>
      <c r="G50" s="79" t="s">
        <v>2333</v>
      </c>
      <c r="H50" s="91">
        <v>6</v>
      </c>
      <c r="I50" s="90"/>
      <c r="J50" s="90"/>
    </row>
    <row r="51" spans="1:10" x14ac:dyDescent="0.25">
      <c r="A51" s="96" t="s">
        <v>2336</v>
      </c>
      <c r="B51" s="90"/>
      <c r="C51" s="79">
        <v>44</v>
      </c>
      <c r="D51" s="79" t="s">
        <v>180</v>
      </c>
      <c r="E51" s="91" t="s">
        <v>189</v>
      </c>
      <c r="F51" s="90"/>
      <c r="G51" s="79" t="s">
        <v>2337</v>
      </c>
      <c r="H51" s="91">
        <v>5</v>
      </c>
      <c r="I51" s="90"/>
      <c r="J51" s="90"/>
    </row>
    <row r="52" spans="1:10" x14ac:dyDescent="0.25">
      <c r="A52" s="96" t="s">
        <v>967</v>
      </c>
      <c r="B52" s="90"/>
      <c r="C52" s="79">
        <v>44</v>
      </c>
      <c r="D52" s="79" t="s">
        <v>180</v>
      </c>
      <c r="E52" s="91" t="s">
        <v>13</v>
      </c>
      <c r="F52" s="90"/>
      <c r="G52" s="79" t="s">
        <v>2340</v>
      </c>
      <c r="H52" s="91">
        <v>4</v>
      </c>
      <c r="I52" s="90"/>
      <c r="J52" s="90"/>
    </row>
    <row r="53" spans="1:10" x14ac:dyDescent="0.25">
      <c r="A53" s="96" t="s">
        <v>229</v>
      </c>
      <c r="B53" s="90"/>
      <c r="C53" s="79">
        <v>44</v>
      </c>
      <c r="D53" s="79" t="s">
        <v>180</v>
      </c>
      <c r="E53" s="91" t="s">
        <v>63</v>
      </c>
      <c r="F53" s="90"/>
      <c r="G53" s="79" t="s">
        <v>2342</v>
      </c>
      <c r="H53" s="91">
        <v>3</v>
      </c>
      <c r="I53" s="90"/>
      <c r="J53" s="90"/>
    </row>
    <row r="54" spans="1:10" x14ac:dyDescent="0.25">
      <c r="A54" s="96" t="s">
        <v>1436</v>
      </c>
      <c r="B54" s="90"/>
      <c r="C54" s="79">
        <v>45</v>
      </c>
      <c r="D54" s="79" t="s">
        <v>180</v>
      </c>
      <c r="E54" s="91" t="s">
        <v>63</v>
      </c>
      <c r="F54" s="90"/>
      <c r="G54" s="79" t="s">
        <v>2366</v>
      </c>
      <c r="H54" s="91"/>
      <c r="I54" s="90"/>
      <c r="J54" s="90"/>
    </row>
    <row r="55" spans="1:10" x14ac:dyDescent="0.25">
      <c r="A55" s="96" t="s">
        <v>255</v>
      </c>
      <c r="B55" s="90"/>
      <c r="C55" s="79">
        <v>40</v>
      </c>
      <c r="D55" s="79" t="s">
        <v>180</v>
      </c>
      <c r="E55" s="91" t="s">
        <v>12</v>
      </c>
      <c r="F55" s="90"/>
      <c r="G55" s="79" t="s">
        <v>2391</v>
      </c>
      <c r="H55" s="91">
        <v>2</v>
      </c>
      <c r="I55" s="90"/>
      <c r="J55" s="90"/>
    </row>
    <row r="56" spans="1:10" x14ac:dyDescent="0.25">
      <c r="A56" s="96" t="s">
        <v>1090</v>
      </c>
      <c r="B56" s="90"/>
      <c r="C56" s="79">
        <v>47</v>
      </c>
      <c r="D56" s="79" t="s">
        <v>180</v>
      </c>
      <c r="E56" s="91" t="s">
        <v>12</v>
      </c>
      <c r="F56" s="90"/>
      <c r="G56" s="79" t="s">
        <v>2437</v>
      </c>
      <c r="H56" s="91">
        <v>1</v>
      </c>
      <c r="I56" s="90"/>
      <c r="J56" s="90"/>
    </row>
    <row r="57" spans="1:10" x14ac:dyDescent="0.25">
      <c r="A57" s="96" t="s">
        <v>272</v>
      </c>
      <c r="B57" s="90"/>
      <c r="C57" s="79">
        <v>49</v>
      </c>
      <c r="D57" s="79" t="s">
        <v>180</v>
      </c>
      <c r="E57" s="91" t="s">
        <v>12</v>
      </c>
      <c r="F57" s="90"/>
      <c r="G57" s="79" t="s">
        <v>2441</v>
      </c>
      <c r="H57" s="91"/>
      <c r="I57" s="90"/>
      <c r="J57" s="90"/>
    </row>
    <row r="58" spans="1:10" ht="18" customHeight="1" x14ac:dyDescent="0.25">
      <c r="A58" s="91" t="s">
        <v>2472</v>
      </c>
      <c r="B58" s="90"/>
      <c r="C58" s="90"/>
      <c r="D58" s="90"/>
      <c r="E58" s="90"/>
      <c r="F58" s="90"/>
      <c r="G58" s="90"/>
      <c r="H58" s="90"/>
      <c r="I58" s="90"/>
      <c r="J58" s="90"/>
    </row>
    <row r="59" spans="1:10" ht="13.9" customHeight="1" x14ac:dyDescent="0.25">
      <c r="A59" s="91" t="s">
        <v>2500</v>
      </c>
      <c r="B59" s="90"/>
      <c r="C59" s="90"/>
      <c r="D59" s="90"/>
      <c r="E59" s="90"/>
      <c r="F59" s="90"/>
      <c r="G59" s="90"/>
      <c r="H59" s="90"/>
      <c r="I59" s="90"/>
      <c r="J59" s="90"/>
    </row>
    <row r="60" spans="1:10" x14ac:dyDescent="0.25">
      <c r="A60" s="93" t="s">
        <v>67</v>
      </c>
      <c r="B60" s="90"/>
      <c r="C60" s="80" t="s">
        <v>337</v>
      </c>
      <c r="D60" s="80" t="s">
        <v>70</v>
      </c>
      <c r="E60" s="94" t="s">
        <v>68</v>
      </c>
      <c r="F60" s="90"/>
      <c r="G60" s="80" t="s">
        <v>69</v>
      </c>
      <c r="H60" s="94" t="s">
        <v>2475</v>
      </c>
      <c r="I60" s="90"/>
      <c r="J60" s="90"/>
    </row>
    <row r="61" spans="1:10" x14ac:dyDescent="0.25">
      <c r="A61" s="96" t="s">
        <v>1085</v>
      </c>
      <c r="B61" s="90"/>
      <c r="C61" s="79">
        <v>47</v>
      </c>
      <c r="D61" s="79" t="s">
        <v>182</v>
      </c>
      <c r="E61" s="91" t="s">
        <v>63</v>
      </c>
      <c r="F61" s="90"/>
      <c r="G61" s="79" t="s">
        <v>2339</v>
      </c>
      <c r="H61" s="91">
        <v>10</v>
      </c>
      <c r="I61" s="90"/>
      <c r="J61" s="90"/>
    </row>
    <row r="62" spans="1:10" x14ac:dyDescent="0.25">
      <c r="A62" s="96" t="s">
        <v>196</v>
      </c>
      <c r="B62" s="90"/>
      <c r="C62" s="79">
        <v>40</v>
      </c>
      <c r="D62" s="79" t="s">
        <v>182</v>
      </c>
      <c r="E62" s="91" t="s">
        <v>12</v>
      </c>
      <c r="F62" s="90"/>
      <c r="G62" s="79" t="s">
        <v>2341</v>
      </c>
      <c r="H62" s="91">
        <v>9</v>
      </c>
      <c r="I62" s="90"/>
      <c r="J62" s="90"/>
    </row>
    <row r="63" spans="1:10" x14ac:dyDescent="0.25">
      <c r="A63" s="96" t="s">
        <v>2343</v>
      </c>
      <c r="B63" s="90"/>
      <c r="C63" s="79">
        <v>42</v>
      </c>
      <c r="D63" s="79" t="s">
        <v>182</v>
      </c>
      <c r="E63" s="91" t="s">
        <v>189</v>
      </c>
      <c r="F63" s="90"/>
      <c r="G63" s="79" t="s">
        <v>2344</v>
      </c>
      <c r="H63" s="91">
        <v>8</v>
      </c>
      <c r="I63" s="90"/>
      <c r="J63" s="90"/>
    </row>
    <row r="64" spans="1:10" x14ac:dyDescent="0.25">
      <c r="A64" s="96" t="s">
        <v>136</v>
      </c>
      <c r="B64" s="90"/>
      <c r="C64" s="79">
        <v>48</v>
      </c>
      <c r="D64" s="79" t="s">
        <v>182</v>
      </c>
      <c r="E64" s="91" t="s">
        <v>17</v>
      </c>
      <c r="F64" s="90"/>
      <c r="G64" s="79" t="s">
        <v>2355</v>
      </c>
      <c r="H64" s="91">
        <v>7</v>
      </c>
      <c r="I64" s="90"/>
      <c r="J64" s="90"/>
    </row>
    <row r="65" spans="1:10" x14ac:dyDescent="0.25">
      <c r="A65" s="96" t="s">
        <v>2364</v>
      </c>
      <c r="B65" s="90"/>
      <c r="C65" s="79">
        <v>44</v>
      </c>
      <c r="D65" s="79" t="s">
        <v>182</v>
      </c>
      <c r="E65" s="91" t="s">
        <v>16</v>
      </c>
      <c r="F65" s="90"/>
      <c r="G65" s="79" t="s">
        <v>2365</v>
      </c>
      <c r="H65" s="91">
        <v>6</v>
      </c>
      <c r="I65" s="90"/>
      <c r="J65" s="90"/>
    </row>
    <row r="66" spans="1:10" x14ac:dyDescent="0.25">
      <c r="A66" s="96" t="s">
        <v>2369</v>
      </c>
      <c r="B66" s="90"/>
      <c r="C66" s="79">
        <v>48</v>
      </c>
      <c r="D66" s="79" t="s">
        <v>182</v>
      </c>
      <c r="E66" s="91" t="s">
        <v>16</v>
      </c>
      <c r="F66" s="90"/>
      <c r="G66" s="79" t="s">
        <v>2370</v>
      </c>
      <c r="H66" s="91">
        <v>5</v>
      </c>
      <c r="I66" s="90"/>
      <c r="J66" s="90"/>
    </row>
    <row r="67" spans="1:10" x14ac:dyDescent="0.25">
      <c r="A67" s="96" t="s">
        <v>1565</v>
      </c>
      <c r="B67" s="90"/>
      <c r="C67" s="79">
        <v>44</v>
      </c>
      <c r="D67" s="79" t="s">
        <v>182</v>
      </c>
      <c r="E67" s="91" t="s">
        <v>63</v>
      </c>
      <c r="F67" s="90"/>
      <c r="G67" s="79" t="s">
        <v>2374</v>
      </c>
      <c r="H67" s="91">
        <v>4</v>
      </c>
      <c r="I67" s="90"/>
      <c r="J67" s="90"/>
    </row>
    <row r="68" spans="1:10" x14ac:dyDescent="0.25">
      <c r="A68" s="96" t="s">
        <v>250</v>
      </c>
      <c r="B68" s="90"/>
      <c r="C68" s="79">
        <v>40</v>
      </c>
      <c r="D68" s="79" t="s">
        <v>182</v>
      </c>
      <c r="E68" s="91" t="s">
        <v>17</v>
      </c>
      <c r="F68" s="90"/>
      <c r="G68" s="79" t="s">
        <v>2377</v>
      </c>
      <c r="H68" s="91">
        <v>3</v>
      </c>
      <c r="I68" s="90"/>
      <c r="J68" s="90"/>
    </row>
    <row r="69" spans="1:10" x14ac:dyDescent="0.25">
      <c r="A69" s="96" t="s">
        <v>122</v>
      </c>
      <c r="B69" s="90"/>
      <c r="C69" s="79">
        <v>42</v>
      </c>
      <c r="D69" s="79" t="s">
        <v>182</v>
      </c>
      <c r="E69" s="91" t="s">
        <v>12</v>
      </c>
      <c r="F69" s="90"/>
      <c r="G69" s="79" t="s">
        <v>2385</v>
      </c>
      <c r="H69" s="91">
        <v>2</v>
      </c>
      <c r="I69" s="90"/>
      <c r="J69" s="90"/>
    </row>
    <row r="70" spans="1:10" x14ac:dyDescent="0.25">
      <c r="A70" s="96" t="s">
        <v>271</v>
      </c>
      <c r="B70" s="90"/>
      <c r="C70" s="79">
        <v>45</v>
      </c>
      <c r="D70" s="79" t="s">
        <v>182</v>
      </c>
      <c r="E70" s="91" t="s">
        <v>63</v>
      </c>
      <c r="F70" s="90"/>
      <c r="G70" s="79" t="s">
        <v>2388</v>
      </c>
      <c r="H70" s="91">
        <v>1</v>
      </c>
      <c r="I70" s="90"/>
      <c r="J70" s="90"/>
    </row>
    <row r="71" spans="1:10" x14ac:dyDescent="0.25">
      <c r="A71" s="96" t="s">
        <v>1100</v>
      </c>
      <c r="B71" s="90"/>
      <c r="C71" s="79">
        <v>49</v>
      </c>
      <c r="D71" s="79" t="s">
        <v>182</v>
      </c>
      <c r="E71" s="91" t="s">
        <v>17</v>
      </c>
      <c r="F71" s="90"/>
      <c r="G71" s="79" t="s">
        <v>2399</v>
      </c>
      <c r="H71" s="91"/>
      <c r="I71" s="90"/>
      <c r="J71" s="90"/>
    </row>
    <row r="72" spans="1:10" x14ac:dyDescent="0.25">
      <c r="A72" s="96" t="s">
        <v>2400</v>
      </c>
      <c r="B72" s="90"/>
      <c r="C72" s="79">
        <v>47</v>
      </c>
      <c r="D72" s="79" t="s">
        <v>182</v>
      </c>
      <c r="E72" s="91" t="s">
        <v>17</v>
      </c>
      <c r="F72" s="90"/>
      <c r="G72" s="79" t="s">
        <v>2401</v>
      </c>
      <c r="H72" s="91"/>
      <c r="I72" s="90"/>
      <c r="J72" s="90"/>
    </row>
    <row r="73" spans="1:10" x14ac:dyDescent="0.25">
      <c r="A73" s="96" t="s">
        <v>2411</v>
      </c>
      <c r="B73" s="90"/>
      <c r="C73" s="79">
        <v>45</v>
      </c>
      <c r="D73" s="79" t="s">
        <v>182</v>
      </c>
      <c r="E73" s="91" t="s">
        <v>14</v>
      </c>
      <c r="F73" s="90"/>
      <c r="G73" s="79" t="s">
        <v>2410</v>
      </c>
      <c r="H73" s="91"/>
      <c r="I73" s="90"/>
      <c r="J73" s="90"/>
    </row>
    <row r="74" spans="1:10" x14ac:dyDescent="0.25">
      <c r="A74" s="96" t="s">
        <v>1643</v>
      </c>
      <c r="B74" s="90"/>
      <c r="C74" s="79">
        <v>45</v>
      </c>
      <c r="D74" s="79" t="s">
        <v>182</v>
      </c>
      <c r="E74" s="91" t="s">
        <v>63</v>
      </c>
      <c r="F74" s="90"/>
      <c r="G74" s="79" t="s">
        <v>2416</v>
      </c>
      <c r="H74" s="91"/>
      <c r="I74" s="90"/>
      <c r="J74" s="90"/>
    </row>
    <row r="75" spans="1:10" x14ac:dyDescent="0.25">
      <c r="A75" s="96" t="s">
        <v>267</v>
      </c>
      <c r="B75" s="90"/>
      <c r="C75" s="79">
        <v>49</v>
      </c>
      <c r="D75" s="79" t="s">
        <v>182</v>
      </c>
      <c r="E75" s="91" t="s">
        <v>17</v>
      </c>
      <c r="F75" s="90"/>
      <c r="G75" s="79" t="s">
        <v>2422</v>
      </c>
      <c r="H75" s="91"/>
      <c r="I75" s="90"/>
      <c r="J75" s="90"/>
    </row>
    <row r="76" spans="1:10" x14ac:dyDescent="0.25">
      <c r="A76" s="96" t="s">
        <v>2425</v>
      </c>
      <c r="B76" s="90"/>
      <c r="C76" s="79">
        <v>49</v>
      </c>
      <c r="D76" s="79" t="s">
        <v>182</v>
      </c>
      <c r="E76" s="91" t="s">
        <v>12</v>
      </c>
      <c r="F76" s="90"/>
      <c r="G76" s="79" t="s">
        <v>2426</v>
      </c>
      <c r="H76" s="91"/>
      <c r="I76" s="90"/>
      <c r="J76" s="90"/>
    </row>
    <row r="77" spans="1:10" x14ac:dyDescent="0.25">
      <c r="A77" s="96" t="s">
        <v>2427</v>
      </c>
      <c r="B77" s="90"/>
      <c r="C77" s="79">
        <v>45</v>
      </c>
      <c r="D77" s="79" t="s">
        <v>182</v>
      </c>
      <c r="E77" s="91" t="s">
        <v>16</v>
      </c>
      <c r="F77" s="90"/>
      <c r="G77" s="79" t="s">
        <v>2428</v>
      </c>
      <c r="H77" s="91"/>
      <c r="I77" s="90"/>
      <c r="J77" s="90"/>
    </row>
    <row r="78" spans="1:10" x14ac:dyDescent="0.25">
      <c r="A78" s="96" t="s">
        <v>300</v>
      </c>
      <c r="B78" s="90"/>
      <c r="C78" s="79">
        <v>41</v>
      </c>
      <c r="D78" s="79" t="s">
        <v>182</v>
      </c>
      <c r="E78" s="91" t="s">
        <v>17</v>
      </c>
      <c r="F78" s="90"/>
      <c r="G78" s="79" t="s">
        <v>2434</v>
      </c>
      <c r="H78" s="91"/>
      <c r="I78" s="90"/>
      <c r="J78" s="90"/>
    </row>
    <row r="79" spans="1:10" x14ac:dyDescent="0.25">
      <c r="A79" s="96" t="s">
        <v>87</v>
      </c>
      <c r="B79" s="90"/>
      <c r="C79" s="79">
        <v>46</v>
      </c>
      <c r="D79" s="79" t="s">
        <v>182</v>
      </c>
      <c r="E79" s="91" t="s">
        <v>12</v>
      </c>
      <c r="F79" s="90"/>
      <c r="G79" s="79" t="s">
        <v>2442</v>
      </c>
      <c r="H79" s="91"/>
      <c r="I79" s="90"/>
      <c r="J79" s="90"/>
    </row>
    <row r="80" spans="1:10" x14ac:dyDescent="0.25">
      <c r="A80" s="96" t="s">
        <v>319</v>
      </c>
      <c r="B80" s="90"/>
      <c r="C80" s="79">
        <v>43</v>
      </c>
      <c r="D80" s="79" t="s">
        <v>182</v>
      </c>
      <c r="E80" s="91" t="s">
        <v>16</v>
      </c>
      <c r="F80" s="90"/>
      <c r="G80" s="79" t="s">
        <v>2452</v>
      </c>
      <c r="H80" s="91"/>
      <c r="I80" s="90"/>
      <c r="J80" s="90"/>
    </row>
    <row r="81" spans="1:10" x14ac:dyDescent="0.25">
      <c r="A81" s="96" t="s">
        <v>310</v>
      </c>
      <c r="B81" s="90"/>
      <c r="C81" s="79">
        <v>48</v>
      </c>
      <c r="D81" s="79" t="s">
        <v>182</v>
      </c>
      <c r="E81" s="91" t="s">
        <v>12</v>
      </c>
      <c r="F81" s="90"/>
      <c r="G81" s="79" t="s">
        <v>2453</v>
      </c>
      <c r="H81" s="91"/>
      <c r="I81" s="90"/>
      <c r="J81" s="90"/>
    </row>
    <row r="82" spans="1:10" x14ac:dyDescent="0.25">
      <c r="A82" s="96" t="s">
        <v>1854</v>
      </c>
      <c r="B82" s="90"/>
      <c r="C82" s="79">
        <v>49</v>
      </c>
      <c r="D82" s="79" t="s">
        <v>182</v>
      </c>
      <c r="E82" s="91" t="s">
        <v>63</v>
      </c>
      <c r="F82" s="90"/>
      <c r="G82" s="79" t="s">
        <v>2457</v>
      </c>
      <c r="H82" s="91"/>
      <c r="I82" s="90"/>
      <c r="J82" s="90"/>
    </row>
    <row r="83" spans="1:10" x14ac:dyDescent="0.25">
      <c r="A83" s="96" t="s">
        <v>2462</v>
      </c>
      <c r="B83" s="90"/>
      <c r="C83" s="79">
        <v>41</v>
      </c>
      <c r="D83" s="79" t="s">
        <v>182</v>
      </c>
      <c r="E83" s="91" t="s">
        <v>16</v>
      </c>
      <c r="F83" s="90"/>
      <c r="G83" s="79" t="s">
        <v>2463</v>
      </c>
      <c r="H83" s="91"/>
      <c r="I83" s="90"/>
      <c r="J83" s="90"/>
    </row>
    <row r="84" spans="1:10" ht="18" customHeight="1" x14ac:dyDescent="0.25">
      <c r="A84" s="91" t="s">
        <v>2472</v>
      </c>
      <c r="B84" s="90"/>
      <c r="C84" s="90"/>
      <c r="D84" s="90"/>
      <c r="E84" s="90"/>
      <c r="F84" s="90"/>
      <c r="G84" s="90"/>
      <c r="H84" s="90"/>
      <c r="I84" s="90"/>
      <c r="J84" s="90"/>
    </row>
    <row r="85" spans="1:10" ht="13.9" customHeight="1" x14ac:dyDescent="0.25">
      <c r="A85" s="91" t="s">
        <v>2499</v>
      </c>
      <c r="B85" s="90"/>
      <c r="C85" s="90"/>
      <c r="D85" s="90"/>
      <c r="E85" s="90"/>
      <c r="F85" s="90"/>
      <c r="G85" s="90"/>
      <c r="H85" s="90"/>
      <c r="I85" s="90"/>
      <c r="J85" s="90"/>
    </row>
    <row r="86" spans="1:10" x14ac:dyDescent="0.25">
      <c r="A86" s="93" t="s">
        <v>67</v>
      </c>
      <c r="B86" s="90"/>
      <c r="C86" s="80" t="s">
        <v>337</v>
      </c>
      <c r="D86" s="80" t="s">
        <v>70</v>
      </c>
      <c r="E86" s="94" t="s">
        <v>68</v>
      </c>
      <c r="F86" s="90"/>
      <c r="G86" s="80" t="s">
        <v>69</v>
      </c>
      <c r="H86" s="94" t="s">
        <v>2475</v>
      </c>
      <c r="I86" s="90"/>
      <c r="J86" s="90"/>
    </row>
    <row r="87" spans="1:10" x14ac:dyDescent="0.25">
      <c r="A87" s="96" t="s">
        <v>200</v>
      </c>
      <c r="B87" s="90"/>
      <c r="C87" s="79">
        <v>50</v>
      </c>
      <c r="D87" s="79" t="s">
        <v>180</v>
      </c>
      <c r="E87" s="91" t="s">
        <v>17</v>
      </c>
      <c r="F87" s="90"/>
      <c r="G87" s="79" t="s">
        <v>2317</v>
      </c>
      <c r="H87" s="91">
        <v>10</v>
      </c>
      <c r="I87" s="90"/>
      <c r="J87" s="90"/>
    </row>
    <row r="88" spans="1:10" x14ac:dyDescent="0.25">
      <c r="A88" s="96" t="s">
        <v>73</v>
      </c>
      <c r="B88" s="90"/>
      <c r="C88" s="79">
        <v>52</v>
      </c>
      <c r="D88" s="79" t="s">
        <v>180</v>
      </c>
      <c r="E88" s="91" t="s">
        <v>12</v>
      </c>
      <c r="F88" s="90"/>
      <c r="G88" s="79" t="s">
        <v>2320</v>
      </c>
      <c r="H88" s="91">
        <v>9</v>
      </c>
      <c r="I88" s="90"/>
      <c r="J88" s="90"/>
    </row>
    <row r="89" spans="1:10" x14ac:dyDescent="0.25">
      <c r="A89" s="96" t="s">
        <v>206</v>
      </c>
      <c r="B89" s="90"/>
      <c r="C89" s="79">
        <v>52</v>
      </c>
      <c r="D89" s="79" t="s">
        <v>180</v>
      </c>
      <c r="E89" s="91" t="s">
        <v>63</v>
      </c>
      <c r="F89" s="90"/>
      <c r="G89" s="79" t="s">
        <v>2325</v>
      </c>
      <c r="H89" s="91">
        <v>8</v>
      </c>
      <c r="I89" s="90"/>
      <c r="J89" s="90"/>
    </row>
    <row r="90" spans="1:10" x14ac:dyDescent="0.25">
      <c r="A90" s="96" t="s">
        <v>204</v>
      </c>
      <c r="B90" s="90"/>
      <c r="C90" s="79">
        <v>55</v>
      </c>
      <c r="D90" s="79" t="s">
        <v>180</v>
      </c>
      <c r="E90" s="91" t="s">
        <v>63</v>
      </c>
      <c r="F90" s="90"/>
      <c r="G90" s="79" t="s">
        <v>2329</v>
      </c>
      <c r="H90" s="91">
        <v>7</v>
      </c>
      <c r="I90" s="90"/>
      <c r="J90" s="90"/>
    </row>
    <row r="91" spans="1:10" x14ac:dyDescent="0.25">
      <c r="A91" s="96" t="s">
        <v>226</v>
      </c>
      <c r="B91" s="90"/>
      <c r="C91" s="79">
        <v>53</v>
      </c>
      <c r="D91" s="79" t="s">
        <v>180</v>
      </c>
      <c r="E91" s="91" t="s">
        <v>63</v>
      </c>
      <c r="F91" s="90"/>
      <c r="G91" s="79" t="s">
        <v>2334</v>
      </c>
      <c r="H91" s="91">
        <v>6</v>
      </c>
      <c r="I91" s="90"/>
      <c r="J91" s="90"/>
    </row>
    <row r="92" spans="1:10" x14ac:dyDescent="0.25">
      <c r="A92" s="96" t="s">
        <v>2367</v>
      </c>
      <c r="B92" s="90"/>
      <c r="C92" s="79">
        <v>58</v>
      </c>
      <c r="D92" s="79" t="s">
        <v>180</v>
      </c>
      <c r="E92" s="91" t="s">
        <v>17</v>
      </c>
      <c r="F92" s="90"/>
      <c r="G92" s="79" t="s">
        <v>2368</v>
      </c>
      <c r="H92" s="91">
        <v>5</v>
      </c>
      <c r="I92" s="90"/>
      <c r="J92" s="90"/>
    </row>
    <row r="93" spans="1:10" x14ac:dyDescent="0.25">
      <c r="A93" s="96" t="s">
        <v>251</v>
      </c>
      <c r="B93" s="90"/>
      <c r="C93" s="79">
        <v>57</v>
      </c>
      <c r="D93" s="79" t="s">
        <v>180</v>
      </c>
      <c r="E93" s="91" t="s">
        <v>17</v>
      </c>
      <c r="F93" s="90"/>
      <c r="G93" s="79" t="s">
        <v>2376</v>
      </c>
      <c r="H93" s="91">
        <v>4</v>
      </c>
      <c r="I93" s="90"/>
      <c r="J93" s="90"/>
    </row>
    <row r="94" spans="1:10" x14ac:dyDescent="0.25">
      <c r="A94" s="96" t="s">
        <v>116</v>
      </c>
      <c r="B94" s="90"/>
      <c r="C94" s="79">
        <v>52</v>
      </c>
      <c r="D94" s="79" t="s">
        <v>180</v>
      </c>
      <c r="E94" s="91" t="s">
        <v>13</v>
      </c>
      <c r="F94" s="90"/>
      <c r="G94" s="79" t="s">
        <v>2381</v>
      </c>
      <c r="H94" s="91">
        <v>3</v>
      </c>
      <c r="I94" s="90"/>
      <c r="J94" s="90"/>
    </row>
    <row r="95" spans="1:10" x14ac:dyDescent="0.25">
      <c r="A95" s="96" t="s">
        <v>2262</v>
      </c>
      <c r="B95" s="90"/>
      <c r="C95" s="79">
        <v>54</v>
      </c>
      <c r="D95" s="79" t="s">
        <v>180</v>
      </c>
      <c r="E95" s="91" t="s">
        <v>12</v>
      </c>
      <c r="F95" s="90"/>
      <c r="G95" s="79" t="s">
        <v>2396</v>
      </c>
      <c r="H95" s="91">
        <v>2</v>
      </c>
      <c r="I95" s="90"/>
      <c r="J95" s="90"/>
    </row>
    <row r="96" spans="1:10" ht="18" customHeight="1" x14ac:dyDescent="0.25">
      <c r="A96" s="91" t="s">
        <v>2472</v>
      </c>
      <c r="B96" s="90"/>
      <c r="C96" s="90"/>
      <c r="D96" s="90"/>
      <c r="E96" s="90"/>
      <c r="F96" s="90"/>
      <c r="G96" s="90"/>
      <c r="H96" s="90"/>
      <c r="I96" s="90"/>
      <c r="J96" s="90"/>
    </row>
    <row r="97" spans="1:10" ht="13.9" customHeight="1" x14ac:dyDescent="0.25">
      <c r="A97" s="91" t="s">
        <v>2498</v>
      </c>
      <c r="B97" s="90"/>
      <c r="C97" s="90"/>
      <c r="D97" s="90"/>
      <c r="E97" s="90"/>
      <c r="F97" s="90"/>
      <c r="G97" s="90"/>
      <c r="H97" s="90"/>
      <c r="I97" s="90"/>
      <c r="J97" s="90"/>
    </row>
    <row r="98" spans="1:10" x14ac:dyDescent="0.25">
      <c r="A98" s="93" t="s">
        <v>67</v>
      </c>
      <c r="B98" s="90"/>
      <c r="C98" s="80" t="s">
        <v>337</v>
      </c>
      <c r="D98" s="80" t="s">
        <v>70</v>
      </c>
      <c r="E98" s="94" t="s">
        <v>68</v>
      </c>
      <c r="F98" s="90"/>
      <c r="G98" s="80" t="s">
        <v>69</v>
      </c>
      <c r="H98" s="94" t="s">
        <v>2475</v>
      </c>
      <c r="I98" s="90"/>
      <c r="J98" s="90"/>
    </row>
    <row r="99" spans="1:10" x14ac:dyDescent="0.25">
      <c r="A99" s="96" t="s">
        <v>96</v>
      </c>
      <c r="B99" s="90"/>
      <c r="C99" s="79">
        <v>53</v>
      </c>
      <c r="D99" s="79" t="s">
        <v>182</v>
      </c>
      <c r="E99" s="91" t="s">
        <v>12</v>
      </c>
      <c r="F99" s="90"/>
      <c r="G99" s="79" t="s">
        <v>2335</v>
      </c>
      <c r="H99" s="91">
        <v>10</v>
      </c>
      <c r="I99" s="90"/>
      <c r="J99" s="90"/>
    </row>
    <row r="100" spans="1:10" x14ac:dyDescent="0.25">
      <c r="A100" s="96" t="s">
        <v>2349</v>
      </c>
      <c r="B100" s="90"/>
      <c r="C100" s="79">
        <v>50</v>
      </c>
      <c r="D100" s="79" t="s">
        <v>182</v>
      </c>
      <c r="E100" s="91" t="s">
        <v>16</v>
      </c>
      <c r="F100" s="90"/>
      <c r="G100" s="79" t="s">
        <v>2350</v>
      </c>
      <c r="H100" s="91">
        <v>9</v>
      </c>
      <c r="I100" s="90"/>
      <c r="J100" s="90"/>
    </row>
    <row r="101" spans="1:10" x14ac:dyDescent="0.25">
      <c r="A101" s="96" t="s">
        <v>197</v>
      </c>
      <c r="B101" s="90"/>
      <c r="C101" s="79">
        <v>55</v>
      </c>
      <c r="D101" s="79" t="s">
        <v>182</v>
      </c>
      <c r="E101" s="91" t="s">
        <v>12</v>
      </c>
      <c r="F101" s="90"/>
      <c r="G101" s="79" t="s">
        <v>2352</v>
      </c>
      <c r="H101" s="91">
        <v>8</v>
      </c>
      <c r="I101" s="90"/>
      <c r="J101" s="90"/>
    </row>
    <row r="102" spans="1:10" x14ac:dyDescent="0.25">
      <c r="A102" s="96" t="s">
        <v>84</v>
      </c>
      <c r="B102" s="90"/>
      <c r="C102" s="79">
        <v>59</v>
      </c>
      <c r="D102" s="79" t="s">
        <v>182</v>
      </c>
      <c r="E102" s="91" t="s">
        <v>12</v>
      </c>
      <c r="F102" s="90"/>
      <c r="G102" s="79" t="s">
        <v>2358</v>
      </c>
      <c r="H102" s="91">
        <v>7</v>
      </c>
      <c r="I102" s="90"/>
      <c r="J102" s="90"/>
    </row>
    <row r="103" spans="1:10" x14ac:dyDescent="0.25">
      <c r="A103" s="96" t="s">
        <v>1006</v>
      </c>
      <c r="B103" s="90"/>
      <c r="C103" s="79">
        <v>54</v>
      </c>
      <c r="D103" s="79" t="s">
        <v>182</v>
      </c>
      <c r="E103" s="91" t="s">
        <v>63</v>
      </c>
      <c r="F103" s="90"/>
      <c r="G103" s="79" t="s">
        <v>2378</v>
      </c>
      <c r="H103" s="91">
        <v>6</v>
      </c>
      <c r="I103" s="90"/>
      <c r="J103" s="90"/>
    </row>
    <row r="104" spans="1:10" x14ac:dyDescent="0.25">
      <c r="A104" s="96" t="s">
        <v>924</v>
      </c>
      <c r="B104" s="90"/>
      <c r="C104" s="79">
        <v>57</v>
      </c>
      <c r="D104" s="79" t="s">
        <v>182</v>
      </c>
      <c r="E104" s="91" t="s">
        <v>63</v>
      </c>
      <c r="F104" s="90"/>
      <c r="G104" s="79" t="s">
        <v>2390</v>
      </c>
      <c r="H104" s="91">
        <v>5</v>
      </c>
      <c r="I104" s="90"/>
      <c r="J104" s="90"/>
    </row>
    <row r="105" spans="1:10" x14ac:dyDescent="0.25">
      <c r="A105" s="96" t="s">
        <v>2406</v>
      </c>
      <c r="B105" s="90"/>
      <c r="C105" s="79">
        <v>57</v>
      </c>
      <c r="D105" s="79" t="s">
        <v>182</v>
      </c>
      <c r="E105" s="91" t="s">
        <v>10</v>
      </c>
      <c r="F105" s="90"/>
      <c r="G105" s="79" t="s">
        <v>2407</v>
      </c>
      <c r="H105" s="91">
        <v>4</v>
      </c>
      <c r="I105" s="90"/>
      <c r="J105" s="90"/>
    </row>
    <row r="106" spans="1:10" x14ac:dyDescent="0.25">
      <c r="A106" s="96" t="s">
        <v>86</v>
      </c>
      <c r="B106" s="90"/>
      <c r="C106" s="79">
        <v>58</v>
      </c>
      <c r="D106" s="79" t="s">
        <v>182</v>
      </c>
      <c r="E106" s="91" t="s">
        <v>12</v>
      </c>
      <c r="F106" s="90"/>
      <c r="G106" s="79" t="s">
        <v>2414</v>
      </c>
      <c r="H106" s="91"/>
      <c r="I106" s="90"/>
      <c r="J106" s="90"/>
    </row>
    <row r="107" spans="1:10" x14ac:dyDescent="0.25">
      <c r="A107" s="96" t="s">
        <v>2423</v>
      </c>
      <c r="B107" s="90"/>
      <c r="C107" s="79">
        <v>55</v>
      </c>
      <c r="D107" s="79" t="s">
        <v>182</v>
      </c>
      <c r="E107" s="91" t="s">
        <v>16</v>
      </c>
      <c r="F107" s="90"/>
      <c r="G107" s="79" t="s">
        <v>2424</v>
      </c>
      <c r="H107" s="91">
        <v>3</v>
      </c>
      <c r="I107" s="90"/>
      <c r="J107" s="90"/>
    </row>
    <row r="108" spans="1:10" x14ac:dyDescent="0.25">
      <c r="A108" s="96" t="s">
        <v>2429</v>
      </c>
      <c r="B108" s="90"/>
      <c r="C108" s="79">
        <v>58</v>
      </c>
      <c r="D108" s="79" t="s">
        <v>182</v>
      </c>
      <c r="E108" s="91" t="s">
        <v>16</v>
      </c>
      <c r="F108" s="90"/>
      <c r="G108" s="79" t="s">
        <v>2431</v>
      </c>
      <c r="H108" s="91">
        <v>2</v>
      </c>
      <c r="I108" s="90"/>
      <c r="J108" s="90"/>
    </row>
    <row r="109" spans="1:10" x14ac:dyDescent="0.25">
      <c r="A109" s="96" t="s">
        <v>2432</v>
      </c>
      <c r="B109" s="90"/>
      <c r="C109" s="79">
        <v>58</v>
      </c>
      <c r="D109" s="79" t="s">
        <v>182</v>
      </c>
      <c r="E109" s="91" t="s">
        <v>16</v>
      </c>
      <c r="F109" s="90"/>
      <c r="G109" s="79" t="s">
        <v>2431</v>
      </c>
      <c r="H109" s="91"/>
      <c r="I109" s="90"/>
      <c r="J109" s="90"/>
    </row>
    <row r="110" spans="1:10" x14ac:dyDescent="0.25">
      <c r="A110" s="96" t="s">
        <v>286</v>
      </c>
      <c r="B110" s="90"/>
      <c r="C110" s="79">
        <v>57</v>
      </c>
      <c r="D110" s="79" t="s">
        <v>182</v>
      </c>
      <c r="E110" s="91" t="s">
        <v>13</v>
      </c>
      <c r="F110" s="90"/>
      <c r="G110" s="79" t="s">
        <v>2443</v>
      </c>
      <c r="H110" s="91">
        <v>1</v>
      </c>
      <c r="I110" s="90"/>
      <c r="J110" s="90"/>
    </row>
    <row r="111" spans="1:10" x14ac:dyDescent="0.25">
      <c r="A111" s="96" t="s">
        <v>2444</v>
      </c>
      <c r="B111" s="90"/>
      <c r="C111" s="79">
        <v>53</v>
      </c>
      <c r="D111" s="79" t="s">
        <v>182</v>
      </c>
      <c r="E111" s="91" t="s">
        <v>16</v>
      </c>
      <c r="F111" s="90"/>
      <c r="G111" s="79" t="s">
        <v>2445</v>
      </c>
      <c r="H111" s="91"/>
      <c r="I111" s="90"/>
      <c r="J111" s="90"/>
    </row>
    <row r="112" spans="1:10" x14ac:dyDescent="0.25">
      <c r="A112" s="96" t="s">
        <v>316</v>
      </c>
      <c r="B112" s="90"/>
      <c r="C112" s="79">
        <v>50</v>
      </c>
      <c r="D112" s="79" t="s">
        <v>182</v>
      </c>
      <c r="E112" s="91" t="s">
        <v>63</v>
      </c>
      <c r="F112" s="90"/>
      <c r="G112" s="79" t="s">
        <v>2446</v>
      </c>
      <c r="H112" s="91"/>
      <c r="I112" s="90"/>
      <c r="J112" s="90"/>
    </row>
    <row r="113" spans="1:10" x14ac:dyDescent="0.25">
      <c r="A113" s="96" t="s">
        <v>2448</v>
      </c>
      <c r="B113" s="90"/>
      <c r="C113" s="79">
        <v>52</v>
      </c>
      <c r="D113" s="79" t="s">
        <v>182</v>
      </c>
      <c r="E113" s="91" t="s">
        <v>16</v>
      </c>
      <c r="F113" s="90"/>
      <c r="G113" s="79" t="s">
        <v>2449</v>
      </c>
      <c r="H113" s="91"/>
      <c r="I113" s="90"/>
      <c r="J113" s="90"/>
    </row>
    <row r="114" spans="1:10" x14ac:dyDescent="0.25">
      <c r="A114" s="96" t="s">
        <v>299</v>
      </c>
      <c r="B114" s="90"/>
      <c r="C114" s="79">
        <v>50</v>
      </c>
      <c r="D114" s="79" t="s">
        <v>182</v>
      </c>
      <c r="E114" s="91" t="s">
        <v>17</v>
      </c>
      <c r="F114" s="90"/>
      <c r="G114" s="79" t="s">
        <v>2455</v>
      </c>
      <c r="H114" s="91"/>
      <c r="I114" s="90"/>
      <c r="J114" s="90"/>
    </row>
    <row r="115" spans="1:10" ht="18" customHeight="1" x14ac:dyDescent="0.25">
      <c r="A115" s="91" t="s">
        <v>2472</v>
      </c>
      <c r="B115" s="90"/>
      <c r="C115" s="90"/>
      <c r="D115" s="90"/>
      <c r="E115" s="90"/>
      <c r="F115" s="90"/>
      <c r="G115" s="90"/>
      <c r="H115" s="90"/>
      <c r="I115" s="90"/>
      <c r="J115" s="90"/>
    </row>
    <row r="116" spans="1:10" ht="13.9" customHeight="1" x14ac:dyDescent="0.25">
      <c r="A116" s="91" t="s">
        <v>2497</v>
      </c>
      <c r="B116" s="90"/>
      <c r="C116" s="90"/>
      <c r="D116" s="90"/>
      <c r="E116" s="90"/>
      <c r="F116" s="90"/>
      <c r="G116" s="90"/>
      <c r="H116" s="90"/>
      <c r="I116" s="90"/>
      <c r="J116" s="90"/>
    </row>
    <row r="117" spans="1:10" x14ac:dyDescent="0.25">
      <c r="A117" s="93" t="s">
        <v>67</v>
      </c>
      <c r="B117" s="90"/>
      <c r="C117" s="80" t="s">
        <v>337</v>
      </c>
      <c r="D117" s="80" t="s">
        <v>70</v>
      </c>
      <c r="E117" s="94" t="s">
        <v>68</v>
      </c>
      <c r="F117" s="90"/>
      <c r="G117" s="80" t="s">
        <v>69</v>
      </c>
      <c r="H117" s="94" t="s">
        <v>2475</v>
      </c>
      <c r="I117" s="90"/>
      <c r="J117" s="90"/>
    </row>
    <row r="118" spans="1:10" x14ac:dyDescent="0.25">
      <c r="A118" s="96" t="s">
        <v>2345</v>
      </c>
      <c r="B118" s="90"/>
      <c r="C118" s="79">
        <v>62</v>
      </c>
      <c r="D118" s="79" t="s">
        <v>180</v>
      </c>
      <c r="E118" s="91" t="s">
        <v>63</v>
      </c>
      <c r="F118" s="90"/>
      <c r="G118" s="79" t="s">
        <v>2346</v>
      </c>
      <c r="H118" s="91">
        <v>10</v>
      </c>
      <c r="I118" s="90"/>
      <c r="J118" s="90"/>
    </row>
    <row r="119" spans="1:10" x14ac:dyDescent="0.25">
      <c r="A119" s="96" t="s">
        <v>959</v>
      </c>
      <c r="B119" s="90"/>
      <c r="C119" s="79">
        <v>61</v>
      </c>
      <c r="D119" s="79" t="s">
        <v>180</v>
      </c>
      <c r="E119" s="91" t="s">
        <v>63</v>
      </c>
      <c r="F119" s="90"/>
      <c r="G119" s="79" t="s">
        <v>2347</v>
      </c>
      <c r="H119" s="91">
        <v>9</v>
      </c>
      <c r="I119" s="90"/>
      <c r="J119" s="90"/>
    </row>
    <row r="120" spans="1:10" x14ac:dyDescent="0.25">
      <c r="A120" s="96" t="s">
        <v>1965</v>
      </c>
      <c r="B120" s="90"/>
      <c r="C120" s="79">
        <v>60</v>
      </c>
      <c r="D120" s="79" t="s">
        <v>180</v>
      </c>
      <c r="E120" s="91" t="s">
        <v>12</v>
      </c>
      <c r="F120" s="90"/>
      <c r="G120" s="79" t="s">
        <v>2354</v>
      </c>
      <c r="H120" s="91">
        <v>8</v>
      </c>
      <c r="I120" s="90"/>
      <c r="J120" s="90"/>
    </row>
    <row r="121" spans="1:10" x14ac:dyDescent="0.25">
      <c r="A121" s="96" t="s">
        <v>2019</v>
      </c>
      <c r="B121" s="90"/>
      <c r="C121" s="79">
        <v>65</v>
      </c>
      <c r="D121" s="79" t="s">
        <v>180</v>
      </c>
      <c r="E121" s="91" t="s">
        <v>63</v>
      </c>
      <c r="F121" s="90"/>
      <c r="G121" s="79" t="s">
        <v>2371</v>
      </c>
      <c r="H121" s="91">
        <v>7</v>
      </c>
      <c r="I121" s="90"/>
      <c r="J121" s="90"/>
    </row>
    <row r="122" spans="1:10" x14ac:dyDescent="0.25">
      <c r="A122" s="96" t="s">
        <v>258</v>
      </c>
      <c r="B122" s="90"/>
      <c r="C122" s="79">
        <v>60</v>
      </c>
      <c r="D122" s="79" t="s">
        <v>180</v>
      </c>
      <c r="E122" s="91" t="s">
        <v>17</v>
      </c>
      <c r="F122" s="90"/>
      <c r="G122" s="79" t="s">
        <v>2372</v>
      </c>
      <c r="H122" s="91">
        <v>6</v>
      </c>
      <c r="I122" s="90"/>
      <c r="J122" s="90"/>
    </row>
    <row r="123" spans="1:10" x14ac:dyDescent="0.25">
      <c r="A123" s="96" t="s">
        <v>1109</v>
      </c>
      <c r="B123" s="90"/>
      <c r="C123" s="79">
        <v>61</v>
      </c>
      <c r="D123" s="79" t="s">
        <v>180</v>
      </c>
      <c r="E123" s="91" t="s">
        <v>12</v>
      </c>
      <c r="F123" s="90"/>
      <c r="G123" s="79" t="s">
        <v>2380</v>
      </c>
      <c r="H123" s="91">
        <v>5</v>
      </c>
      <c r="I123" s="90"/>
      <c r="J123" s="90"/>
    </row>
    <row r="124" spans="1:10" x14ac:dyDescent="0.25">
      <c r="A124" s="96" t="s">
        <v>1144</v>
      </c>
      <c r="B124" s="90"/>
      <c r="C124" s="79">
        <v>62</v>
      </c>
      <c r="D124" s="79" t="s">
        <v>180</v>
      </c>
      <c r="E124" s="91" t="s">
        <v>63</v>
      </c>
      <c r="F124" s="90"/>
      <c r="G124" s="79" t="s">
        <v>2387</v>
      </c>
      <c r="H124" s="91"/>
      <c r="I124" s="90"/>
      <c r="J124" s="90"/>
    </row>
    <row r="125" spans="1:10" x14ac:dyDescent="0.25">
      <c r="A125" s="96" t="s">
        <v>1456</v>
      </c>
      <c r="B125" s="90"/>
      <c r="C125" s="79">
        <v>62</v>
      </c>
      <c r="D125" s="79" t="s">
        <v>180</v>
      </c>
      <c r="E125" s="91" t="s">
        <v>12</v>
      </c>
      <c r="F125" s="90"/>
      <c r="G125" s="79" t="s">
        <v>2389</v>
      </c>
      <c r="H125" s="91">
        <v>4</v>
      </c>
      <c r="I125" s="90"/>
      <c r="J125" s="90"/>
    </row>
    <row r="126" spans="1:10" x14ac:dyDescent="0.25">
      <c r="A126" s="96" t="s">
        <v>1050</v>
      </c>
      <c r="B126" s="90"/>
      <c r="C126" s="79">
        <v>67</v>
      </c>
      <c r="D126" s="79" t="s">
        <v>180</v>
      </c>
      <c r="E126" s="91" t="s">
        <v>12</v>
      </c>
      <c r="F126" s="90"/>
      <c r="G126" s="79" t="s">
        <v>2438</v>
      </c>
      <c r="H126" s="91"/>
      <c r="I126" s="90"/>
      <c r="J126" s="90"/>
    </row>
    <row r="127" spans="1:10" ht="18" customHeight="1" x14ac:dyDescent="0.25">
      <c r="A127" s="91" t="s">
        <v>2472</v>
      </c>
      <c r="B127" s="90"/>
      <c r="C127" s="90"/>
      <c r="D127" s="90"/>
      <c r="E127" s="90"/>
      <c r="F127" s="90"/>
      <c r="G127" s="90"/>
      <c r="H127" s="90"/>
      <c r="I127" s="90"/>
      <c r="J127" s="90"/>
    </row>
    <row r="128" spans="1:10" ht="13.9" customHeight="1" x14ac:dyDescent="0.25">
      <c r="A128" s="91" t="s">
        <v>2496</v>
      </c>
      <c r="B128" s="90"/>
      <c r="C128" s="90"/>
      <c r="D128" s="90"/>
      <c r="E128" s="90"/>
      <c r="F128" s="90"/>
      <c r="G128" s="90"/>
      <c r="H128" s="90"/>
      <c r="I128" s="90"/>
      <c r="J128" s="90"/>
    </row>
    <row r="129" spans="1:10" x14ac:dyDescent="0.25">
      <c r="A129" s="93" t="s">
        <v>67</v>
      </c>
      <c r="B129" s="90"/>
      <c r="C129" s="80" t="s">
        <v>337</v>
      </c>
      <c r="D129" s="80" t="s">
        <v>70</v>
      </c>
      <c r="E129" s="94" t="s">
        <v>68</v>
      </c>
      <c r="F129" s="90"/>
      <c r="G129" s="80" t="s">
        <v>69</v>
      </c>
      <c r="H129" s="94" t="s">
        <v>2475</v>
      </c>
      <c r="I129" s="90"/>
      <c r="J129" s="90"/>
    </row>
    <row r="130" spans="1:10" x14ac:dyDescent="0.25">
      <c r="A130" s="96" t="s">
        <v>1444</v>
      </c>
      <c r="B130" s="90"/>
      <c r="C130" s="79">
        <v>60</v>
      </c>
      <c r="D130" s="79" t="s">
        <v>182</v>
      </c>
      <c r="E130" s="91" t="s">
        <v>63</v>
      </c>
      <c r="F130" s="90"/>
      <c r="G130" s="79" t="s">
        <v>2397</v>
      </c>
      <c r="H130" s="91">
        <v>8</v>
      </c>
      <c r="I130" s="90"/>
      <c r="J130" s="90"/>
    </row>
    <row r="131" spans="1:10" x14ac:dyDescent="0.25">
      <c r="A131" s="96" t="s">
        <v>101</v>
      </c>
      <c r="B131" s="90"/>
      <c r="C131" s="79">
        <v>67</v>
      </c>
      <c r="D131" s="79" t="s">
        <v>182</v>
      </c>
      <c r="E131" s="91" t="s">
        <v>17</v>
      </c>
      <c r="F131" s="90"/>
      <c r="G131" s="79" t="s">
        <v>2410</v>
      </c>
      <c r="H131" s="91">
        <v>7</v>
      </c>
      <c r="I131" s="90"/>
      <c r="J131" s="90"/>
    </row>
    <row r="132" spans="1:10" x14ac:dyDescent="0.25">
      <c r="A132" s="96" t="s">
        <v>2458</v>
      </c>
      <c r="B132" s="90"/>
      <c r="C132" s="79">
        <v>62</v>
      </c>
      <c r="D132" s="79" t="s">
        <v>182</v>
      </c>
      <c r="E132" s="91" t="s">
        <v>16</v>
      </c>
      <c r="F132" s="90"/>
      <c r="G132" s="79" t="s">
        <v>2457</v>
      </c>
      <c r="H132" s="91">
        <v>6</v>
      </c>
      <c r="I132" s="90"/>
      <c r="J132" s="90"/>
    </row>
    <row r="133" spans="1:10" x14ac:dyDescent="0.25">
      <c r="A133" s="96" t="s">
        <v>2460</v>
      </c>
      <c r="B133" s="90"/>
      <c r="C133" s="79">
        <v>66</v>
      </c>
      <c r="D133" s="79" t="s">
        <v>182</v>
      </c>
      <c r="E133" s="91" t="s">
        <v>17</v>
      </c>
      <c r="F133" s="90"/>
      <c r="G133" s="79" t="s">
        <v>2461</v>
      </c>
      <c r="H133" s="91">
        <v>5</v>
      </c>
      <c r="I133" s="90"/>
      <c r="J133" s="90"/>
    </row>
    <row r="134" spans="1:10" x14ac:dyDescent="0.25">
      <c r="A134" s="96" t="s">
        <v>78</v>
      </c>
      <c r="B134" s="90"/>
      <c r="C134" s="79">
        <v>63</v>
      </c>
      <c r="D134" s="79" t="s">
        <v>182</v>
      </c>
      <c r="E134" s="91" t="s">
        <v>12</v>
      </c>
      <c r="F134" s="90"/>
      <c r="G134" s="79" t="s">
        <v>2464</v>
      </c>
      <c r="H134" s="91">
        <v>4</v>
      </c>
      <c r="I134" s="90"/>
      <c r="J134" s="90"/>
    </row>
    <row r="135" spans="1:10" ht="18" customHeight="1" x14ac:dyDescent="0.25">
      <c r="A135" s="91" t="s">
        <v>2472</v>
      </c>
      <c r="B135" s="90"/>
      <c r="C135" s="90"/>
      <c r="D135" s="90"/>
      <c r="E135" s="90"/>
      <c r="F135" s="90"/>
      <c r="G135" s="90"/>
      <c r="H135" s="90"/>
      <c r="I135" s="90"/>
      <c r="J135" s="90"/>
    </row>
    <row r="136" spans="1:10" ht="13.9" customHeight="1" x14ac:dyDescent="0.25">
      <c r="A136" s="91" t="s">
        <v>2495</v>
      </c>
      <c r="B136" s="90"/>
      <c r="C136" s="90"/>
      <c r="D136" s="90"/>
      <c r="E136" s="90"/>
      <c r="F136" s="90"/>
      <c r="G136" s="90"/>
      <c r="H136" s="90"/>
      <c r="I136" s="90"/>
      <c r="J136" s="90"/>
    </row>
    <row r="137" spans="1:10" x14ac:dyDescent="0.25">
      <c r="A137" s="93" t="s">
        <v>67</v>
      </c>
      <c r="B137" s="90"/>
      <c r="C137" s="80" t="s">
        <v>337</v>
      </c>
      <c r="D137" s="80" t="s">
        <v>70</v>
      </c>
      <c r="E137" s="94" t="s">
        <v>68</v>
      </c>
      <c r="F137" s="90"/>
      <c r="G137" s="80" t="s">
        <v>69</v>
      </c>
      <c r="H137" s="94" t="s">
        <v>2475</v>
      </c>
      <c r="I137" s="90"/>
      <c r="J137" s="90"/>
    </row>
    <row r="138" spans="1:10" x14ac:dyDescent="0.25">
      <c r="A138" s="96" t="s">
        <v>249</v>
      </c>
      <c r="B138" s="90"/>
      <c r="C138" s="79">
        <v>71</v>
      </c>
      <c r="D138" s="79" t="s">
        <v>180</v>
      </c>
      <c r="E138" s="91" t="s">
        <v>13</v>
      </c>
      <c r="F138" s="90"/>
      <c r="G138" s="79" t="s">
        <v>2375</v>
      </c>
      <c r="H138" s="91">
        <v>8</v>
      </c>
      <c r="I138" s="90"/>
      <c r="J138" s="90"/>
    </row>
    <row r="139" spans="1:10" x14ac:dyDescent="0.25">
      <c r="A139" s="96" t="s">
        <v>283</v>
      </c>
      <c r="B139" s="90"/>
      <c r="C139" s="79">
        <v>73</v>
      </c>
      <c r="D139" s="79" t="s">
        <v>180</v>
      </c>
      <c r="E139" s="91" t="s">
        <v>63</v>
      </c>
      <c r="F139" s="90"/>
      <c r="G139" s="79" t="s">
        <v>2395</v>
      </c>
      <c r="H139" s="91">
        <v>7</v>
      </c>
      <c r="I139" s="90"/>
      <c r="J139" s="90"/>
    </row>
    <row r="140" spans="1:10" x14ac:dyDescent="0.25">
      <c r="A140" s="96" t="s">
        <v>293</v>
      </c>
      <c r="B140" s="90"/>
      <c r="C140" s="79">
        <v>77</v>
      </c>
      <c r="D140" s="79" t="s">
        <v>180</v>
      </c>
      <c r="E140" s="91" t="s">
        <v>63</v>
      </c>
      <c r="F140" s="90"/>
      <c r="G140" s="79" t="s">
        <v>2417</v>
      </c>
      <c r="H140" s="91">
        <v>6</v>
      </c>
      <c r="I140" s="90"/>
      <c r="J140" s="90"/>
    </row>
    <row r="141" spans="1:10" x14ac:dyDescent="0.25">
      <c r="A141" s="96" t="s">
        <v>292</v>
      </c>
      <c r="B141" s="90"/>
      <c r="C141" s="79">
        <v>74</v>
      </c>
      <c r="D141" s="79" t="s">
        <v>180</v>
      </c>
      <c r="E141" s="91" t="s">
        <v>63</v>
      </c>
      <c r="F141" s="90"/>
      <c r="G141" s="79" t="s">
        <v>2419</v>
      </c>
      <c r="H141" s="91">
        <v>5</v>
      </c>
      <c r="I141" s="90"/>
      <c r="J141" s="90"/>
    </row>
    <row r="142" spans="1:10" x14ac:dyDescent="0.25">
      <c r="A142" s="96" t="s">
        <v>2465</v>
      </c>
      <c r="B142" s="90"/>
      <c r="C142" s="79">
        <v>70</v>
      </c>
      <c r="D142" s="79" t="s">
        <v>180</v>
      </c>
      <c r="E142" s="91" t="s">
        <v>16</v>
      </c>
      <c r="F142" s="90"/>
      <c r="G142" s="79" t="s">
        <v>2467</v>
      </c>
      <c r="H142" s="91">
        <v>4</v>
      </c>
      <c r="I142" s="90"/>
      <c r="J142" s="90"/>
    </row>
    <row r="143" spans="1:10" ht="0" hidden="1" customHeight="1" x14ac:dyDescent="0.25"/>
  </sheetData>
  <mergeCells count="375">
    <mergeCell ref="A1:A2"/>
    <mergeCell ref="B1:H1"/>
    <mergeCell ref="A4:J4"/>
    <mergeCell ref="A5:J5"/>
    <mergeCell ref="A6:B6"/>
    <mergeCell ref="E6:F6"/>
    <mergeCell ref="H6:J6"/>
    <mergeCell ref="H10:J10"/>
    <mergeCell ref="A7:B7"/>
    <mergeCell ref="E7:F7"/>
    <mergeCell ref="H7:J7"/>
    <mergeCell ref="A8:B8"/>
    <mergeCell ref="E8:F8"/>
    <mergeCell ref="H8:J8"/>
    <mergeCell ref="A11:J11"/>
    <mergeCell ref="A12:J12"/>
    <mergeCell ref="A13:B13"/>
    <mergeCell ref="E13:F13"/>
    <mergeCell ref="H13:J13"/>
    <mergeCell ref="A9:B9"/>
    <mergeCell ref="E9:F9"/>
    <mergeCell ref="H9:J9"/>
    <mergeCell ref="A10:B10"/>
    <mergeCell ref="E10:F10"/>
    <mergeCell ref="A14:B14"/>
    <mergeCell ref="E14:F14"/>
    <mergeCell ref="H14:J14"/>
    <mergeCell ref="A15:B15"/>
    <mergeCell ref="E15:F15"/>
    <mergeCell ref="H15:J15"/>
    <mergeCell ref="H19:J19"/>
    <mergeCell ref="A16:B16"/>
    <mergeCell ref="E16:F16"/>
    <mergeCell ref="H16:J16"/>
    <mergeCell ref="A17:B17"/>
    <mergeCell ref="E17:F17"/>
    <mergeCell ref="H17:J17"/>
    <mergeCell ref="A20:J20"/>
    <mergeCell ref="A21:J21"/>
    <mergeCell ref="A22:B22"/>
    <mergeCell ref="E22:F22"/>
    <mergeCell ref="H22:J22"/>
    <mergeCell ref="A18:B18"/>
    <mergeCell ref="E18:F18"/>
    <mergeCell ref="H18:J18"/>
    <mergeCell ref="A19:B19"/>
    <mergeCell ref="E19:F19"/>
    <mergeCell ref="A23:B23"/>
    <mergeCell ref="E23:F23"/>
    <mergeCell ref="H23:J23"/>
    <mergeCell ref="A24:B24"/>
    <mergeCell ref="E24:F24"/>
    <mergeCell ref="H24:J24"/>
    <mergeCell ref="H28:J28"/>
    <mergeCell ref="A25:B25"/>
    <mergeCell ref="E25:F25"/>
    <mergeCell ref="H25:J25"/>
    <mergeCell ref="A26:B26"/>
    <mergeCell ref="E26:F26"/>
    <mergeCell ref="H26:J26"/>
    <mergeCell ref="A29:B29"/>
    <mergeCell ref="E29:F29"/>
    <mergeCell ref="H29:J29"/>
    <mergeCell ref="A30:J30"/>
    <mergeCell ref="A31:J31"/>
    <mergeCell ref="A27:B27"/>
    <mergeCell ref="E27:F27"/>
    <mergeCell ref="H27:J27"/>
    <mergeCell ref="A28:B28"/>
    <mergeCell ref="E28:F28"/>
    <mergeCell ref="A32:B32"/>
    <mergeCell ref="E32:F32"/>
    <mergeCell ref="H32:J32"/>
    <mergeCell ref="A33:B33"/>
    <mergeCell ref="E33:F33"/>
    <mergeCell ref="H33:J33"/>
    <mergeCell ref="A34:B34"/>
    <mergeCell ref="E34:F34"/>
    <mergeCell ref="H34:J34"/>
    <mergeCell ref="A35:B35"/>
    <mergeCell ref="E35:F35"/>
    <mergeCell ref="H35:J35"/>
    <mergeCell ref="A36:B36"/>
    <mergeCell ref="E36:F36"/>
    <mergeCell ref="H36:J36"/>
    <mergeCell ref="A37:B37"/>
    <mergeCell ref="E37:F37"/>
    <mergeCell ref="H37:J37"/>
    <mergeCell ref="A38:B38"/>
    <mergeCell ref="E38:F38"/>
    <mergeCell ref="H38:J38"/>
    <mergeCell ref="A39:B39"/>
    <mergeCell ref="E39:F39"/>
    <mergeCell ref="H39:J39"/>
    <mergeCell ref="A42:B42"/>
    <mergeCell ref="E42:F42"/>
    <mergeCell ref="H42:J42"/>
    <mergeCell ref="A43:J43"/>
    <mergeCell ref="A44:J44"/>
    <mergeCell ref="A40:B40"/>
    <mergeCell ref="E40:F40"/>
    <mergeCell ref="H40:J40"/>
    <mergeCell ref="A41:B41"/>
    <mergeCell ref="E41:F41"/>
    <mergeCell ref="A45:B45"/>
    <mergeCell ref="E45:F45"/>
    <mergeCell ref="H45:J45"/>
    <mergeCell ref="H41:J41"/>
    <mergeCell ref="A46:B46"/>
    <mergeCell ref="E46:F46"/>
    <mergeCell ref="H46:J46"/>
    <mergeCell ref="A47:B47"/>
    <mergeCell ref="E47:F47"/>
    <mergeCell ref="H47:J47"/>
    <mergeCell ref="A48:B48"/>
    <mergeCell ref="E48:F48"/>
    <mergeCell ref="H48:J48"/>
    <mergeCell ref="A49:B49"/>
    <mergeCell ref="E49:F49"/>
    <mergeCell ref="H49:J49"/>
    <mergeCell ref="A50:B50"/>
    <mergeCell ref="E50:F50"/>
    <mergeCell ref="H50:J50"/>
    <mergeCell ref="A51:B51"/>
    <mergeCell ref="E51:F51"/>
    <mergeCell ref="H51:J51"/>
    <mergeCell ref="A52:B52"/>
    <mergeCell ref="E52:F52"/>
    <mergeCell ref="H52:J52"/>
    <mergeCell ref="H56:J56"/>
    <mergeCell ref="A53:B53"/>
    <mergeCell ref="E53:F53"/>
    <mergeCell ref="H53:J53"/>
    <mergeCell ref="A54:B54"/>
    <mergeCell ref="E54:F54"/>
    <mergeCell ref="H54:J54"/>
    <mergeCell ref="A57:B57"/>
    <mergeCell ref="E57:F57"/>
    <mergeCell ref="H57:J57"/>
    <mergeCell ref="A58:J58"/>
    <mergeCell ref="A59:J59"/>
    <mergeCell ref="A55:B55"/>
    <mergeCell ref="E55:F55"/>
    <mergeCell ref="H55:J55"/>
    <mergeCell ref="A56:B56"/>
    <mergeCell ref="E56:F56"/>
    <mergeCell ref="A60:B60"/>
    <mergeCell ref="E60:F60"/>
    <mergeCell ref="H60:J60"/>
    <mergeCell ref="A61:B61"/>
    <mergeCell ref="E61:F61"/>
    <mergeCell ref="H61:J61"/>
    <mergeCell ref="A62:B62"/>
    <mergeCell ref="E62:F62"/>
    <mergeCell ref="H62:J62"/>
    <mergeCell ref="A63:B63"/>
    <mergeCell ref="E63:F63"/>
    <mergeCell ref="H63:J63"/>
    <mergeCell ref="A64:B64"/>
    <mergeCell ref="E64:F64"/>
    <mergeCell ref="H64:J64"/>
    <mergeCell ref="A65:B65"/>
    <mergeCell ref="E65:F65"/>
    <mergeCell ref="H65:J65"/>
    <mergeCell ref="A66:B66"/>
    <mergeCell ref="E66:F66"/>
    <mergeCell ref="H66:J66"/>
    <mergeCell ref="A67:B67"/>
    <mergeCell ref="E67:F67"/>
    <mergeCell ref="H67:J67"/>
    <mergeCell ref="A68:B68"/>
    <mergeCell ref="E68:F68"/>
    <mergeCell ref="H68:J68"/>
    <mergeCell ref="A69:B69"/>
    <mergeCell ref="E69:F69"/>
    <mergeCell ref="H69:J69"/>
    <mergeCell ref="A70:B70"/>
    <mergeCell ref="E70:F70"/>
    <mergeCell ref="H70:J70"/>
    <mergeCell ref="A71:B71"/>
    <mergeCell ref="E71:F71"/>
    <mergeCell ref="H71:J71"/>
    <mergeCell ref="A72:B72"/>
    <mergeCell ref="E72:F72"/>
    <mergeCell ref="H72:J72"/>
    <mergeCell ref="A73:B73"/>
    <mergeCell ref="E73:F73"/>
    <mergeCell ref="H73:J73"/>
    <mergeCell ref="A74:B74"/>
    <mergeCell ref="E74:F74"/>
    <mergeCell ref="H74:J74"/>
    <mergeCell ref="A75:B75"/>
    <mergeCell ref="E75:F75"/>
    <mergeCell ref="H75:J75"/>
    <mergeCell ref="A76:B76"/>
    <mergeCell ref="E76:F76"/>
    <mergeCell ref="H76:J76"/>
    <mergeCell ref="A77:B77"/>
    <mergeCell ref="E77:F77"/>
    <mergeCell ref="H77:J77"/>
    <mergeCell ref="A78:B78"/>
    <mergeCell ref="E78:F78"/>
    <mergeCell ref="H78:J78"/>
    <mergeCell ref="A79:B79"/>
    <mergeCell ref="E79:F79"/>
    <mergeCell ref="H79:J79"/>
    <mergeCell ref="H83:J83"/>
    <mergeCell ref="A80:B80"/>
    <mergeCell ref="E80:F80"/>
    <mergeCell ref="H80:J80"/>
    <mergeCell ref="A81:B81"/>
    <mergeCell ref="E81:F81"/>
    <mergeCell ref="H81:J81"/>
    <mergeCell ref="A84:J84"/>
    <mergeCell ref="A85:J85"/>
    <mergeCell ref="A86:B86"/>
    <mergeCell ref="E86:F86"/>
    <mergeCell ref="H86:J86"/>
    <mergeCell ref="A82:B82"/>
    <mergeCell ref="E82:F82"/>
    <mergeCell ref="H82:J82"/>
    <mergeCell ref="A83:B83"/>
    <mergeCell ref="E83:F83"/>
    <mergeCell ref="A87:B87"/>
    <mergeCell ref="E87:F87"/>
    <mergeCell ref="H87:J87"/>
    <mergeCell ref="A88:B88"/>
    <mergeCell ref="E88:F88"/>
    <mergeCell ref="H88:J88"/>
    <mergeCell ref="A89:B89"/>
    <mergeCell ref="E89:F89"/>
    <mergeCell ref="H89:J89"/>
    <mergeCell ref="A90:B90"/>
    <mergeCell ref="E90:F90"/>
    <mergeCell ref="H90:J90"/>
    <mergeCell ref="H94:J94"/>
    <mergeCell ref="A91:B91"/>
    <mergeCell ref="E91:F91"/>
    <mergeCell ref="H91:J91"/>
    <mergeCell ref="A92:B92"/>
    <mergeCell ref="E92:F92"/>
    <mergeCell ref="H92:J92"/>
    <mergeCell ref="A95:B95"/>
    <mergeCell ref="E95:F95"/>
    <mergeCell ref="H95:J95"/>
    <mergeCell ref="A96:J96"/>
    <mergeCell ref="A97:J97"/>
    <mergeCell ref="A93:B93"/>
    <mergeCell ref="E93:F93"/>
    <mergeCell ref="H93:J93"/>
    <mergeCell ref="A94:B94"/>
    <mergeCell ref="E94:F94"/>
    <mergeCell ref="A98:B98"/>
    <mergeCell ref="E98:F98"/>
    <mergeCell ref="H98:J98"/>
    <mergeCell ref="A99:B99"/>
    <mergeCell ref="E99:F99"/>
    <mergeCell ref="H99:J99"/>
    <mergeCell ref="A100:B100"/>
    <mergeCell ref="E100:F100"/>
    <mergeCell ref="H100:J100"/>
    <mergeCell ref="A101:B101"/>
    <mergeCell ref="E101:F101"/>
    <mergeCell ref="H101:J101"/>
    <mergeCell ref="A102:B102"/>
    <mergeCell ref="E102:F102"/>
    <mergeCell ref="H102:J102"/>
    <mergeCell ref="A103:B103"/>
    <mergeCell ref="E103:F103"/>
    <mergeCell ref="H103:J103"/>
    <mergeCell ref="A104:B104"/>
    <mergeCell ref="E104:F104"/>
    <mergeCell ref="H104:J104"/>
    <mergeCell ref="A105:B105"/>
    <mergeCell ref="E105:F105"/>
    <mergeCell ref="H105:J105"/>
    <mergeCell ref="A106:B106"/>
    <mergeCell ref="E106:F106"/>
    <mergeCell ref="H106:J106"/>
    <mergeCell ref="A107:B107"/>
    <mergeCell ref="E107:F107"/>
    <mergeCell ref="H107:J107"/>
    <mergeCell ref="A108:B108"/>
    <mergeCell ref="E108:F108"/>
    <mergeCell ref="H108:J108"/>
    <mergeCell ref="A109:B109"/>
    <mergeCell ref="E109:F109"/>
    <mergeCell ref="H109:J109"/>
    <mergeCell ref="A110:B110"/>
    <mergeCell ref="E110:F110"/>
    <mergeCell ref="H110:J110"/>
    <mergeCell ref="A111:B111"/>
    <mergeCell ref="E111:F111"/>
    <mergeCell ref="H111:J111"/>
    <mergeCell ref="A114:B114"/>
    <mergeCell ref="E114:F114"/>
    <mergeCell ref="H114:J114"/>
    <mergeCell ref="A115:J115"/>
    <mergeCell ref="A116:J116"/>
    <mergeCell ref="A112:B112"/>
    <mergeCell ref="E112:F112"/>
    <mergeCell ref="H112:J112"/>
    <mergeCell ref="A113:B113"/>
    <mergeCell ref="E113:F113"/>
    <mergeCell ref="A117:B117"/>
    <mergeCell ref="E117:F117"/>
    <mergeCell ref="H117:J117"/>
    <mergeCell ref="H113:J113"/>
    <mergeCell ref="A118:B118"/>
    <mergeCell ref="E118:F118"/>
    <mergeCell ref="H118:J118"/>
    <mergeCell ref="A119:B119"/>
    <mergeCell ref="E119:F119"/>
    <mergeCell ref="H119:J119"/>
    <mergeCell ref="A120:B120"/>
    <mergeCell ref="E120:F120"/>
    <mergeCell ref="H120:J120"/>
    <mergeCell ref="A121:B121"/>
    <mergeCell ref="E121:F121"/>
    <mergeCell ref="H121:J121"/>
    <mergeCell ref="A122:B122"/>
    <mergeCell ref="E122:F122"/>
    <mergeCell ref="H122:J122"/>
    <mergeCell ref="H126:J126"/>
    <mergeCell ref="A123:B123"/>
    <mergeCell ref="E123:F123"/>
    <mergeCell ref="H123:J123"/>
    <mergeCell ref="A124:B124"/>
    <mergeCell ref="E124:F124"/>
    <mergeCell ref="H124:J124"/>
    <mergeCell ref="A127:J127"/>
    <mergeCell ref="A128:J128"/>
    <mergeCell ref="A129:B129"/>
    <mergeCell ref="E129:F129"/>
    <mergeCell ref="H129:J129"/>
    <mergeCell ref="A125:B125"/>
    <mergeCell ref="E125:F125"/>
    <mergeCell ref="H125:J125"/>
    <mergeCell ref="A126:B126"/>
    <mergeCell ref="E126:F126"/>
    <mergeCell ref="A130:B130"/>
    <mergeCell ref="E130:F130"/>
    <mergeCell ref="H130:J130"/>
    <mergeCell ref="A131:B131"/>
    <mergeCell ref="E131:F131"/>
    <mergeCell ref="H131:J131"/>
    <mergeCell ref="A134:B134"/>
    <mergeCell ref="E134:F134"/>
    <mergeCell ref="H134:J134"/>
    <mergeCell ref="A135:J135"/>
    <mergeCell ref="A136:J136"/>
    <mergeCell ref="A132:B132"/>
    <mergeCell ref="E132:F132"/>
    <mergeCell ref="H132:J132"/>
    <mergeCell ref="A133:B133"/>
    <mergeCell ref="E133:F133"/>
    <mergeCell ref="A137:B137"/>
    <mergeCell ref="E137:F137"/>
    <mergeCell ref="H137:J137"/>
    <mergeCell ref="H133:J133"/>
    <mergeCell ref="A141:B141"/>
    <mergeCell ref="E141:F141"/>
    <mergeCell ref="H141:J141"/>
    <mergeCell ref="A142:B142"/>
    <mergeCell ref="E142:F142"/>
    <mergeCell ref="H142:J142"/>
    <mergeCell ref="A138:B138"/>
    <mergeCell ref="E138:F138"/>
    <mergeCell ref="H138:J138"/>
    <mergeCell ref="A139:B139"/>
    <mergeCell ref="E139:F139"/>
    <mergeCell ref="H139:J139"/>
    <mergeCell ref="A140:B140"/>
    <mergeCell ref="E140:F140"/>
    <mergeCell ref="H140:J140"/>
  </mergeCells>
  <pageMargins left="1" right="1" top="1" bottom="1" header="1" footer="1"/>
  <pageSetup orientation="portrait" horizontalDpi="300" verticalDpi="300"/>
  <headerFooter alignWithMargins="0"/>
  <drawing r:id="rId1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filterMode="1"/>
  <dimension ref="A1:G124"/>
  <sheetViews>
    <sheetView topLeftCell="A33" workbookViewId="0">
      <selection activeCell="H45" sqref="H45"/>
    </sheetView>
  </sheetViews>
  <sheetFormatPr defaultRowHeight="15" x14ac:dyDescent="0.25"/>
  <cols>
    <col min="1" max="1" width="18.875" style="76" customWidth="1"/>
    <col min="2" max="16384" width="9" style="76"/>
  </cols>
  <sheetData>
    <row r="1" spans="1:7" x14ac:dyDescent="0.25">
      <c r="A1" s="76" t="s">
        <v>67</v>
      </c>
      <c r="B1" s="76" t="s">
        <v>337</v>
      </c>
      <c r="C1" s="76" t="s">
        <v>2714</v>
      </c>
      <c r="D1" s="76" t="s">
        <v>40</v>
      </c>
      <c r="E1" s="76" t="s">
        <v>2713</v>
      </c>
      <c r="F1" s="76" t="s">
        <v>2712</v>
      </c>
      <c r="G1" s="76" t="s">
        <v>2711</v>
      </c>
    </row>
    <row r="2" spans="1:7" x14ac:dyDescent="0.25">
      <c r="A2" s="76" t="s">
        <v>2311</v>
      </c>
      <c r="B2" s="76">
        <v>41</v>
      </c>
      <c r="C2" s="76" t="s">
        <v>180</v>
      </c>
      <c r="D2" s="76" t="s">
        <v>16</v>
      </c>
      <c r="E2" s="81" t="s">
        <v>2313</v>
      </c>
      <c r="F2" s="81" t="s">
        <v>2710</v>
      </c>
      <c r="G2" s="81" t="s">
        <v>2709</v>
      </c>
    </row>
    <row r="3" spans="1:7" x14ac:dyDescent="0.25">
      <c r="A3" s="76" t="s">
        <v>73</v>
      </c>
      <c r="B3" s="76">
        <v>52</v>
      </c>
      <c r="C3" s="76" t="s">
        <v>180</v>
      </c>
      <c r="D3" s="76" t="s">
        <v>12</v>
      </c>
      <c r="E3" s="81" t="s">
        <v>2320</v>
      </c>
      <c r="F3" s="81" t="s">
        <v>1066</v>
      </c>
      <c r="G3" s="81" t="s">
        <v>2708</v>
      </c>
    </row>
    <row r="4" spans="1:7" x14ac:dyDescent="0.25">
      <c r="A4" s="83" t="s">
        <v>200</v>
      </c>
      <c r="B4" s="83">
        <v>50</v>
      </c>
      <c r="C4" s="83" t="s">
        <v>180</v>
      </c>
      <c r="D4" s="83" t="s">
        <v>17</v>
      </c>
      <c r="E4" s="82" t="s">
        <v>2317</v>
      </c>
      <c r="F4" s="82" t="s">
        <v>2707</v>
      </c>
      <c r="G4" s="82" t="s">
        <v>2706</v>
      </c>
    </row>
    <row r="5" spans="1:7" x14ac:dyDescent="0.25">
      <c r="A5" s="83" t="s">
        <v>2314</v>
      </c>
      <c r="B5" s="83">
        <v>38</v>
      </c>
      <c r="C5" s="83" t="s">
        <v>180</v>
      </c>
      <c r="D5" s="83" t="s">
        <v>16</v>
      </c>
      <c r="E5" s="82" t="s">
        <v>2315</v>
      </c>
      <c r="F5" s="82" t="s">
        <v>2705</v>
      </c>
      <c r="G5" s="82" t="s">
        <v>2704</v>
      </c>
    </row>
    <row r="6" spans="1:7" x14ac:dyDescent="0.25">
      <c r="A6" s="76" t="s">
        <v>206</v>
      </c>
      <c r="B6" s="76">
        <v>52</v>
      </c>
      <c r="C6" s="76" t="s">
        <v>180</v>
      </c>
      <c r="D6" s="76" t="s">
        <v>63</v>
      </c>
      <c r="E6" s="81" t="s">
        <v>2325</v>
      </c>
      <c r="F6" s="81" t="s">
        <v>2703</v>
      </c>
      <c r="G6" s="81" t="s">
        <v>2702</v>
      </c>
    </row>
    <row r="7" spans="1:7" x14ac:dyDescent="0.25">
      <c r="A7" s="76" t="s">
        <v>205</v>
      </c>
      <c r="B7" s="76">
        <v>28</v>
      </c>
      <c r="C7" s="76" t="s">
        <v>180</v>
      </c>
      <c r="D7" s="76" t="s">
        <v>63</v>
      </c>
      <c r="E7" s="81" t="s">
        <v>2316</v>
      </c>
      <c r="F7" s="81" t="s">
        <v>2316</v>
      </c>
      <c r="G7" s="81" t="s">
        <v>2701</v>
      </c>
    </row>
    <row r="8" spans="1:7" x14ac:dyDescent="0.25">
      <c r="A8" s="76" t="s">
        <v>204</v>
      </c>
      <c r="B8" s="76">
        <v>55</v>
      </c>
      <c r="C8" s="76" t="s">
        <v>180</v>
      </c>
      <c r="D8" s="76" t="s">
        <v>63</v>
      </c>
      <c r="E8" s="81" t="s">
        <v>2329</v>
      </c>
      <c r="F8" s="81" t="s">
        <v>2700</v>
      </c>
      <c r="G8" s="81" t="s">
        <v>2699</v>
      </c>
    </row>
    <row r="9" spans="1:7" x14ac:dyDescent="0.25">
      <c r="A9" s="76" t="s">
        <v>922</v>
      </c>
      <c r="B9" s="76">
        <v>43</v>
      </c>
      <c r="C9" s="76" t="s">
        <v>180</v>
      </c>
      <c r="D9" s="76" t="s">
        <v>17</v>
      </c>
      <c r="E9" s="81" t="s">
        <v>2319</v>
      </c>
      <c r="F9" s="81" t="s">
        <v>2698</v>
      </c>
      <c r="G9" s="81" t="s">
        <v>2697</v>
      </c>
    </row>
    <row r="10" spans="1:7" x14ac:dyDescent="0.25">
      <c r="A10" s="76" t="s">
        <v>112</v>
      </c>
      <c r="B10" s="76">
        <v>45</v>
      </c>
      <c r="C10" s="76" t="s">
        <v>180</v>
      </c>
      <c r="D10" s="76" t="s">
        <v>63</v>
      </c>
      <c r="E10" s="81" t="s">
        <v>2321</v>
      </c>
      <c r="F10" s="81" t="s">
        <v>2696</v>
      </c>
      <c r="G10" s="81" t="s">
        <v>2695</v>
      </c>
    </row>
    <row r="11" spans="1:7" x14ac:dyDescent="0.25">
      <c r="A11" s="76" t="s">
        <v>2345</v>
      </c>
      <c r="B11" s="76">
        <v>62</v>
      </c>
      <c r="C11" s="76" t="s">
        <v>180</v>
      </c>
      <c r="D11" s="76" t="s">
        <v>63</v>
      </c>
      <c r="E11" s="81" t="s">
        <v>2346</v>
      </c>
      <c r="F11" s="81" t="s">
        <v>2694</v>
      </c>
      <c r="G11" s="81" t="s">
        <v>2693</v>
      </c>
    </row>
    <row r="12" spans="1:7" x14ac:dyDescent="0.25">
      <c r="A12" s="76" t="s">
        <v>249</v>
      </c>
      <c r="B12" s="76">
        <v>71</v>
      </c>
      <c r="C12" s="76" t="s">
        <v>180</v>
      </c>
      <c r="D12" s="76" t="s">
        <v>13</v>
      </c>
      <c r="E12" s="81" t="s">
        <v>2375</v>
      </c>
      <c r="F12" s="81" t="s">
        <v>2692</v>
      </c>
      <c r="G12" s="81" t="s">
        <v>2691</v>
      </c>
    </row>
    <row r="13" spans="1:7" x14ac:dyDescent="0.25">
      <c r="A13" s="76" t="s">
        <v>959</v>
      </c>
      <c r="B13" s="76">
        <v>61</v>
      </c>
      <c r="C13" s="76" t="s">
        <v>180</v>
      </c>
      <c r="D13" s="76" t="s">
        <v>63</v>
      </c>
      <c r="E13" s="81" t="s">
        <v>2347</v>
      </c>
      <c r="F13" s="81" t="s">
        <v>2690</v>
      </c>
      <c r="G13" s="81" t="s">
        <v>2689</v>
      </c>
    </row>
    <row r="14" spans="1:7" x14ac:dyDescent="0.25">
      <c r="A14" s="76" t="s">
        <v>226</v>
      </c>
      <c r="B14" s="76">
        <v>53</v>
      </c>
      <c r="C14" s="76" t="s">
        <v>180</v>
      </c>
      <c r="D14" s="76" t="s">
        <v>63</v>
      </c>
      <c r="E14" s="81" t="s">
        <v>2334</v>
      </c>
      <c r="F14" s="81" t="s">
        <v>2688</v>
      </c>
      <c r="G14" s="81" t="s">
        <v>2687</v>
      </c>
    </row>
    <row r="15" spans="1:7" x14ac:dyDescent="0.25">
      <c r="A15" s="76" t="s">
        <v>2018</v>
      </c>
      <c r="B15" s="76">
        <v>26</v>
      </c>
      <c r="C15" s="76" t="s">
        <v>180</v>
      </c>
      <c r="D15" s="76" t="s">
        <v>63</v>
      </c>
      <c r="E15" s="81" t="s">
        <v>2318</v>
      </c>
      <c r="F15" s="81" t="s">
        <v>2318</v>
      </c>
      <c r="G15" s="81" t="s">
        <v>2686</v>
      </c>
    </row>
    <row r="16" spans="1:7" x14ac:dyDescent="0.25">
      <c r="A16" s="76" t="s">
        <v>2019</v>
      </c>
      <c r="B16" s="76">
        <v>65</v>
      </c>
      <c r="C16" s="76" t="s">
        <v>180</v>
      </c>
      <c r="D16" s="76" t="s">
        <v>63</v>
      </c>
      <c r="E16" s="81" t="s">
        <v>2371</v>
      </c>
      <c r="F16" s="81" t="s">
        <v>2685</v>
      </c>
      <c r="G16" s="81" t="s">
        <v>2684</v>
      </c>
    </row>
    <row r="17" spans="1:7" x14ac:dyDescent="0.25">
      <c r="A17" s="76" t="s">
        <v>2353</v>
      </c>
      <c r="B17" s="76">
        <v>60</v>
      </c>
      <c r="C17" s="76" t="s">
        <v>180</v>
      </c>
      <c r="D17" s="76" t="s">
        <v>12</v>
      </c>
      <c r="E17" s="81" t="s">
        <v>2354</v>
      </c>
      <c r="F17" s="81" t="s">
        <v>2683</v>
      </c>
      <c r="G17" s="81" t="s">
        <v>2682</v>
      </c>
    </row>
    <row r="18" spans="1:7" hidden="1" x14ac:dyDescent="0.25">
      <c r="E18" s="81"/>
      <c r="F18" s="81"/>
      <c r="G18" s="81"/>
    </row>
    <row r="19" spans="1:7" x14ac:dyDescent="0.25">
      <c r="A19" s="76" t="s">
        <v>930</v>
      </c>
      <c r="B19" s="76">
        <v>32</v>
      </c>
      <c r="C19" s="76" t="s">
        <v>180</v>
      </c>
      <c r="D19" s="76" t="s">
        <v>63</v>
      </c>
      <c r="E19" s="81" t="s">
        <v>2322</v>
      </c>
      <c r="F19" s="81" t="s">
        <v>2681</v>
      </c>
      <c r="G19" s="81" t="s">
        <v>2680</v>
      </c>
    </row>
    <row r="20" spans="1:7" x14ac:dyDescent="0.25">
      <c r="A20" s="76" t="s">
        <v>283</v>
      </c>
      <c r="B20" s="76">
        <v>73</v>
      </c>
      <c r="C20" s="76" t="s">
        <v>180</v>
      </c>
      <c r="D20" s="76" t="s">
        <v>63</v>
      </c>
      <c r="E20" s="81" t="s">
        <v>2395</v>
      </c>
      <c r="F20" s="81" t="s">
        <v>2679</v>
      </c>
      <c r="G20" s="81" t="s">
        <v>2678</v>
      </c>
    </row>
    <row r="21" spans="1:7" x14ac:dyDescent="0.25">
      <c r="A21" s="76" t="s">
        <v>2323</v>
      </c>
      <c r="B21" s="76">
        <v>25</v>
      </c>
      <c r="C21" s="76" t="s">
        <v>180</v>
      </c>
      <c r="D21" s="76" t="s">
        <v>12</v>
      </c>
      <c r="E21" s="81" t="s">
        <v>2324</v>
      </c>
      <c r="F21" s="81" t="s">
        <v>2324</v>
      </c>
      <c r="G21" s="81" t="s">
        <v>2677</v>
      </c>
    </row>
    <row r="22" spans="1:7" hidden="1" x14ac:dyDescent="0.25">
      <c r="E22" s="81"/>
      <c r="F22" s="81"/>
      <c r="G22" s="81"/>
    </row>
    <row r="23" spans="1:7" x14ac:dyDescent="0.25">
      <c r="A23" s="76" t="s">
        <v>293</v>
      </c>
      <c r="B23" s="76">
        <v>77</v>
      </c>
      <c r="C23" s="76" t="s">
        <v>180</v>
      </c>
      <c r="D23" s="76" t="s">
        <v>63</v>
      </c>
      <c r="E23" s="81" t="s">
        <v>2417</v>
      </c>
      <c r="F23" s="81" t="s">
        <v>2676</v>
      </c>
      <c r="G23" s="81" t="s">
        <v>2675</v>
      </c>
    </row>
    <row r="24" spans="1:7" x14ac:dyDescent="0.25">
      <c r="A24" s="76" t="s">
        <v>215</v>
      </c>
      <c r="B24" s="76">
        <v>46</v>
      </c>
      <c r="C24" s="76" t="s">
        <v>180</v>
      </c>
      <c r="D24" s="76" t="s">
        <v>17</v>
      </c>
      <c r="E24" s="81" t="s">
        <v>2333</v>
      </c>
      <c r="F24" s="81" t="s">
        <v>2674</v>
      </c>
      <c r="G24" s="81" t="s">
        <v>2673</v>
      </c>
    </row>
    <row r="25" spans="1:7" x14ac:dyDescent="0.25">
      <c r="A25" s="76" t="s">
        <v>258</v>
      </c>
      <c r="B25" s="76">
        <v>60</v>
      </c>
      <c r="C25" s="76" t="s">
        <v>180</v>
      </c>
      <c r="D25" s="76" t="s">
        <v>17</v>
      </c>
      <c r="E25" s="81" t="s">
        <v>2372</v>
      </c>
      <c r="F25" s="81" t="s">
        <v>2672</v>
      </c>
      <c r="G25" s="81" t="s">
        <v>2671</v>
      </c>
    </row>
    <row r="26" spans="1:7" x14ac:dyDescent="0.25">
      <c r="A26" s="76" t="s">
        <v>216</v>
      </c>
      <c r="B26" s="76">
        <v>42</v>
      </c>
      <c r="C26" s="76" t="s">
        <v>180</v>
      </c>
      <c r="D26" s="76" t="s">
        <v>63</v>
      </c>
      <c r="E26" s="81" t="s">
        <v>2330</v>
      </c>
      <c r="F26" s="81" t="s">
        <v>2670</v>
      </c>
      <c r="G26" s="81" t="s">
        <v>2669</v>
      </c>
    </row>
    <row r="27" spans="1:7" x14ac:dyDescent="0.25">
      <c r="A27" s="76" t="s">
        <v>2367</v>
      </c>
      <c r="B27" s="76">
        <v>58</v>
      </c>
      <c r="C27" s="76" t="s">
        <v>180</v>
      </c>
      <c r="D27" s="76" t="s">
        <v>17</v>
      </c>
      <c r="E27" s="81" t="s">
        <v>2368</v>
      </c>
      <c r="F27" s="81" t="s">
        <v>2668</v>
      </c>
      <c r="G27" s="81" t="s">
        <v>2667</v>
      </c>
    </row>
    <row r="28" spans="1:7" x14ac:dyDescent="0.25">
      <c r="A28" s="76" t="s">
        <v>2336</v>
      </c>
      <c r="B28" s="76">
        <v>44</v>
      </c>
      <c r="C28" s="76" t="s">
        <v>180</v>
      </c>
      <c r="D28" s="76" t="s">
        <v>189</v>
      </c>
      <c r="E28" s="81" t="s">
        <v>2337</v>
      </c>
      <c r="F28" s="81" t="s">
        <v>2666</v>
      </c>
      <c r="G28" s="81" t="s">
        <v>2665</v>
      </c>
    </row>
    <row r="29" spans="1:7" x14ac:dyDescent="0.25">
      <c r="A29" s="76" t="s">
        <v>292</v>
      </c>
      <c r="B29" s="76">
        <v>74</v>
      </c>
      <c r="C29" s="76" t="s">
        <v>180</v>
      </c>
      <c r="D29" s="76" t="s">
        <v>63</v>
      </c>
      <c r="E29" s="81" t="s">
        <v>2419</v>
      </c>
      <c r="F29" s="81" t="s">
        <v>2664</v>
      </c>
      <c r="G29" s="81" t="s">
        <v>2663</v>
      </c>
    </row>
    <row r="30" spans="1:7" x14ac:dyDescent="0.25">
      <c r="A30" s="76" t="s">
        <v>2379</v>
      </c>
      <c r="B30" s="76">
        <v>61</v>
      </c>
      <c r="C30" s="76" t="s">
        <v>180</v>
      </c>
      <c r="D30" s="76" t="s">
        <v>12</v>
      </c>
      <c r="E30" s="81" t="s">
        <v>2380</v>
      </c>
      <c r="F30" s="81" t="s">
        <v>2662</v>
      </c>
      <c r="G30" s="81" t="s">
        <v>2661</v>
      </c>
    </row>
    <row r="31" spans="1:7" x14ac:dyDescent="0.25">
      <c r="A31" s="76" t="s">
        <v>967</v>
      </c>
      <c r="B31" s="76">
        <v>44</v>
      </c>
      <c r="C31" s="76" t="s">
        <v>180</v>
      </c>
      <c r="D31" s="76" t="s">
        <v>13</v>
      </c>
      <c r="E31" s="81" t="s">
        <v>2340</v>
      </c>
      <c r="F31" s="81" t="s">
        <v>2660</v>
      </c>
      <c r="G31" s="81" t="s">
        <v>2659</v>
      </c>
    </row>
    <row r="32" spans="1:7" x14ac:dyDescent="0.25">
      <c r="A32" s="76" t="s">
        <v>229</v>
      </c>
      <c r="B32" s="76">
        <v>44</v>
      </c>
      <c r="C32" s="76" t="s">
        <v>180</v>
      </c>
      <c r="D32" s="76" t="s">
        <v>63</v>
      </c>
      <c r="E32" s="81" t="s">
        <v>2342</v>
      </c>
      <c r="F32" s="81" t="s">
        <v>2658</v>
      </c>
      <c r="G32" s="81" t="s">
        <v>2657</v>
      </c>
    </row>
    <row r="33" spans="1:7" x14ac:dyDescent="0.25">
      <c r="A33" s="76" t="s">
        <v>251</v>
      </c>
      <c r="B33" s="76">
        <v>57</v>
      </c>
      <c r="C33" s="76" t="s">
        <v>180</v>
      </c>
      <c r="D33" s="76" t="s">
        <v>17</v>
      </c>
      <c r="E33" s="81" t="s">
        <v>2376</v>
      </c>
      <c r="F33" s="81" t="s">
        <v>2656</v>
      </c>
      <c r="G33" s="81" t="s">
        <v>2655</v>
      </c>
    </row>
    <row r="34" spans="1:7" hidden="1" x14ac:dyDescent="0.25">
      <c r="E34" s="81"/>
      <c r="F34" s="81"/>
      <c r="G34" s="81"/>
    </row>
    <row r="35" spans="1:7" x14ac:dyDescent="0.25">
      <c r="A35" s="76" t="s">
        <v>1144</v>
      </c>
      <c r="B35" s="76">
        <v>62</v>
      </c>
      <c r="C35" s="76" t="s">
        <v>180</v>
      </c>
      <c r="D35" s="76" t="s">
        <v>63</v>
      </c>
      <c r="E35" s="81" t="s">
        <v>2387</v>
      </c>
      <c r="F35" s="81" t="s">
        <v>2654</v>
      </c>
      <c r="G35" s="81" t="s">
        <v>2653</v>
      </c>
    </row>
    <row r="36" spans="1:7" hidden="1" x14ac:dyDescent="0.25">
      <c r="E36" s="81"/>
      <c r="F36" s="81"/>
      <c r="G36" s="81"/>
    </row>
    <row r="37" spans="1:7" hidden="1" x14ac:dyDescent="0.25">
      <c r="E37" s="81"/>
      <c r="F37" s="81"/>
      <c r="G37" s="81"/>
    </row>
    <row r="38" spans="1:7" x14ac:dyDescent="0.25">
      <c r="A38" s="76" t="s">
        <v>1456</v>
      </c>
      <c r="B38" s="76">
        <v>62</v>
      </c>
      <c r="C38" s="76" t="s">
        <v>180</v>
      </c>
      <c r="D38" s="76" t="s">
        <v>12</v>
      </c>
      <c r="E38" s="81" t="s">
        <v>2389</v>
      </c>
      <c r="F38" s="81" t="s">
        <v>2652</v>
      </c>
      <c r="G38" s="81" t="s">
        <v>2651</v>
      </c>
    </row>
    <row r="39" spans="1:7" x14ac:dyDescent="0.25">
      <c r="A39" s="76" t="s">
        <v>116</v>
      </c>
      <c r="B39" s="76">
        <v>52</v>
      </c>
      <c r="C39" s="76" t="s">
        <v>180</v>
      </c>
      <c r="D39" s="76" t="s">
        <v>13</v>
      </c>
      <c r="E39" s="81" t="s">
        <v>2381</v>
      </c>
      <c r="F39" s="81" t="s">
        <v>2650</v>
      </c>
      <c r="G39" s="81" t="s">
        <v>2649</v>
      </c>
    </row>
    <row r="40" spans="1:7" x14ac:dyDescent="0.25">
      <c r="A40" s="76" t="s">
        <v>1436</v>
      </c>
      <c r="B40" s="76">
        <v>45</v>
      </c>
      <c r="C40" s="76" t="s">
        <v>180</v>
      </c>
      <c r="D40" s="76" t="s">
        <v>63</v>
      </c>
      <c r="E40" s="81" t="s">
        <v>2366</v>
      </c>
      <c r="F40" s="81" t="s">
        <v>2648</v>
      </c>
      <c r="G40" s="81" t="s">
        <v>2647</v>
      </c>
    </row>
    <row r="41" spans="1:7" x14ac:dyDescent="0.25">
      <c r="A41" s="76" t="s">
        <v>1547</v>
      </c>
      <c r="B41" s="76">
        <v>31</v>
      </c>
      <c r="C41" s="76" t="s">
        <v>180</v>
      </c>
      <c r="D41" s="76" t="s">
        <v>13</v>
      </c>
      <c r="E41" s="81" t="s">
        <v>2347</v>
      </c>
      <c r="F41" s="81" t="s">
        <v>2347</v>
      </c>
      <c r="G41" s="81" t="s">
        <v>2646</v>
      </c>
    </row>
    <row r="42" spans="1:7" x14ac:dyDescent="0.25">
      <c r="A42" s="76" t="s">
        <v>2262</v>
      </c>
      <c r="B42" s="76">
        <v>54</v>
      </c>
      <c r="C42" s="76" t="s">
        <v>180</v>
      </c>
      <c r="D42" s="76" t="s">
        <v>12</v>
      </c>
      <c r="E42" s="81" t="s">
        <v>2396</v>
      </c>
      <c r="F42" s="81" t="s">
        <v>2589</v>
      </c>
      <c r="G42" s="81" t="s">
        <v>2645</v>
      </c>
    </row>
    <row r="43" spans="1:7" x14ac:dyDescent="0.25">
      <c r="A43" s="76" t="s">
        <v>2361</v>
      </c>
      <c r="B43" s="76">
        <v>32</v>
      </c>
      <c r="C43" s="76" t="s">
        <v>180</v>
      </c>
      <c r="D43" s="76" t="s">
        <v>13</v>
      </c>
      <c r="E43" s="81" t="s">
        <v>2362</v>
      </c>
      <c r="F43" s="81" t="s">
        <v>2644</v>
      </c>
      <c r="G43" s="81" t="s">
        <v>2643</v>
      </c>
    </row>
    <row r="44" spans="1:7" x14ac:dyDescent="0.25">
      <c r="A44" s="76" t="s">
        <v>239</v>
      </c>
      <c r="B44" s="76">
        <v>30</v>
      </c>
      <c r="C44" s="76" t="s">
        <v>180</v>
      </c>
      <c r="D44" s="76" t="s">
        <v>189</v>
      </c>
      <c r="E44" s="81" t="s">
        <v>2363</v>
      </c>
      <c r="F44" s="81" t="s">
        <v>2363</v>
      </c>
      <c r="G44" s="81" t="s">
        <v>2642</v>
      </c>
    </row>
    <row r="45" spans="1:7" x14ac:dyDescent="0.25">
      <c r="A45" s="76" t="s">
        <v>1050</v>
      </c>
      <c r="B45" s="76">
        <v>67</v>
      </c>
      <c r="C45" s="76" t="s">
        <v>180</v>
      </c>
      <c r="D45" s="76" t="s">
        <v>12</v>
      </c>
      <c r="E45" s="81" t="s">
        <v>2438</v>
      </c>
      <c r="F45" s="81" t="s">
        <v>2641</v>
      </c>
      <c r="G45" s="81" t="s">
        <v>2640</v>
      </c>
    </row>
    <row r="46" spans="1:7" x14ac:dyDescent="0.25">
      <c r="A46" s="76" t="s">
        <v>243</v>
      </c>
      <c r="B46" s="76">
        <v>30</v>
      </c>
      <c r="C46" s="76" t="s">
        <v>180</v>
      </c>
      <c r="D46" s="76" t="s">
        <v>12</v>
      </c>
      <c r="E46" s="81" t="s">
        <v>2373</v>
      </c>
      <c r="F46" s="81" t="s">
        <v>2373</v>
      </c>
      <c r="G46" s="81" t="s">
        <v>2639</v>
      </c>
    </row>
    <row r="47" spans="1:7" x14ac:dyDescent="0.25">
      <c r="A47" s="76" t="s">
        <v>255</v>
      </c>
      <c r="B47" s="76">
        <v>40</v>
      </c>
      <c r="C47" s="76" t="s">
        <v>180</v>
      </c>
      <c r="D47" s="76" t="s">
        <v>12</v>
      </c>
      <c r="E47" s="81" t="s">
        <v>2391</v>
      </c>
      <c r="F47" s="81" t="s">
        <v>2638</v>
      </c>
      <c r="G47" s="81" t="s">
        <v>2637</v>
      </c>
    </row>
    <row r="48" spans="1:7" x14ac:dyDescent="0.25">
      <c r="A48" s="83" t="s">
        <v>1090</v>
      </c>
      <c r="B48" s="83">
        <v>47</v>
      </c>
      <c r="C48" s="83" t="s">
        <v>180</v>
      </c>
      <c r="D48" s="83" t="s">
        <v>12</v>
      </c>
      <c r="E48" s="82" t="s">
        <v>2437</v>
      </c>
      <c r="F48" s="82" t="s">
        <v>2636</v>
      </c>
      <c r="G48" s="82" t="s">
        <v>2635</v>
      </c>
    </row>
    <row r="49" spans="1:7" x14ac:dyDescent="0.25">
      <c r="A49" s="76" t="s">
        <v>272</v>
      </c>
      <c r="B49" s="76">
        <v>49</v>
      </c>
      <c r="C49" s="76" t="s">
        <v>180</v>
      </c>
      <c r="D49" s="76" t="s">
        <v>12</v>
      </c>
      <c r="E49" s="81" t="s">
        <v>2442</v>
      </c>
      <c r="F49" s="81" t="s">
        <v>2636</v>
      </c>
      <c r="G49" s="81" t="s">
        <v>2635</v>
      </c>
    </row>
    <row r="50" spans="1:7" hidden="1" x14ac:dyDescent="0.25">
      <c r="E50" s="81"/>
      <c r="F50" s="81"/>
      <c r="G50" s="81"/>
    </row>
    <row r="51" spans="1:7" x14ac:dyDescent="0.25">
      <c r="A51" s="76" t="s">
        <v>1024</v>
      </c>
      <c r="B51" s="76">
        <v>29</v>
      </c>
      <c r="C51" s="76" t="s">
        <v>180</v>
      </c>
      <c r="D51" s="76" t="s">
        <v>12</v>
      </c>
      <c r="E51" s="81" t="s">
        <v>2634</v>
      </c>
      <c r="F51" s="81" t="s">
        <v>2634</v>
      </c>
      <c r="G51" s="81" t="s">
        <v>2633</v>
      </c>
    </row>
    <row r="52" spans="1:7" x14ac:dyDescent="0.25">
      <c r="A52" s="76" t="s">
        <v>2465</v>
      </c>
      <c r="B52" s="76">
        <v>70</v>
      </c>
      <c r="C52" s="76" t="s">
        <v>180</v>
      </c>
      <c r="D52" s="76" t="s">
        <v>16</v>
      </c>
      <c r="E52" s="81" t="s">
        <v>2632</v>
      </c>
      <c r="F52" s="81" t="s">
        <v>2631</v>
      </c>
      <c r="G52" s="81" t="s">
        <v>2630</v>
      </c>
    </row>
    <row r="53" spans="1:7" hidden="1" x14ac:dyDescent="0.25">
      <c r="E53" s="81"/>
      <c r="F53" s="81"/>
      <c r="G53" s="81"/>
    </row>
    <row r="54" spans="1:7" hidden="1" x14ac:dyDescent="0.25">
      <c r="E54" s="81"/>
      <c r="F54" s="81"/>
      <c r="G54" s="81"/>
    </row>
    <row r="55" spans="1:7" x14ac:dyDescent="0.25">
      <c r="E55" s="81"/>
      <c r="F55" s="81"/>
      <c r="G55" s="81"/>
    </row>
    <row r="56" spans="1:7" x14ac:dyDescent="0.25">
      <c r="E56" s="81"/>
      <c r="F56" s="81"/>
      <c r="G56" s="81"/>
    </row>
    <row r="57" spans="1:7" x14ac:dyDescent="0.25">
      <c r="A57" s="76" t="s">
        <v>96</v>
      </c>
      <c r="B57" s="76">
        <v>53</v>
      </c>
      <c r="C57" s="76" t="s">
        <v>182</v>
      </c>
      <c r="D57" s="76" t="s">
        <v>12</v>
      </c>
      <c r="E57" s="81" t="s">
        <v>2335</v>
      </c>
      <c r="F57" s="81" t="s">
        <v>2629</v>
      </c>
      <c r="G57" s="81" t="s">
        <v>2628</v>
      </c>
    </row>
    <row r="58" spans="1:7" x14ac:dyDescent="0.25">
      <c r="A58" s="76" t="s">
        <v>84</v>
      </c>
      <c r="B58" s="76">
        <v>59</v>
      </c>
      <c r="C58" s="76" t="s">
        <v>182</v>
      </c>
      <c r="D58" s="76" t="s">
        <v>12</v>
      </c>
      <c r="E58" s="81" t="s">
        <v>2358</v>
      </c>
      <c r="F58" s="81" t="s">
        <v>2627</v>
      </c>
      <c r="G58" s="81" t="s">
        <v>2626</v>
      </c>
    </row>
    <row r="59" spans="1:7" x14ac:dyDescent="0.25">
      <c r="A59" s="76" t="s">
        <v>2351</v>
      </c>
      <c r="B59" s="76">
        <v>55</v>
      </c>
      <c r="C59" s="76" t="s">
        <v>182</v>
      </c>
      <c r="D59" s="76" t="s">
        <v>12</v>
      </c>
      <c r="E59" s="81" t="s">
        <v>2352</v>
      </c>
      <c r="F59" s="81" t="s">
        <v>2625</v>
      </c>
      <c r="G59" s="81" t="s">
        <v>2624</v>
      </c>
    </row>
    <row r="60" spans="1:7" x14ac:dyDescent="0.25">
      <c r="A60" s="76" t="s">
        <v>2349</v>
      </c>
      <c r="B60" s="76">
        <v>50</v>
      </c>
      <c r="C60" s="76" t="s">
        <v>182</v>
      </c>
      <c r="D60" s="76" t="s">
        <v>16</v>
      </c>
      <c r="E60" s="81" t="s">
        <v>2350</v>
      </c>
      <c r="F60" s="81" t="s">
        <v>2623</v>
      </c>
      <c r="G60" s="81" t="s">
        <v>2622</v>
      </c>
    </row>
    <row r="61" spans="1:7" x14ac:dyDescent="0.25">
      <c r="A61" s="76" t="s">
        <v>1085</v>
      </c>
      <c r="B61" s="76">
        <v>47</v>
      </c>
      <c r="C61" s="76" t="s">
        <v>182</v>
      </c>
      <c r="D61" s="76" t="s">
        <v>63</v>
      </c>
      <c r="E61" s="81" t="s">
        <v>2339</v>
      </c>
      <c r="F61" s="81" t="s">
        <v>2621</v>
      </c>
      <c r="G61" s="81" t="s">
        <v>2620</v>
      </c>
    </row>
    <row r="62" spans="1:7" x14ac:dyDescent="0.25">
      <c r="A62" s="76" t="s">
        <v>101</v>
      </c>
      <c r="B62" s="76">
        <v>67</v>
      </c>
      <c r="C62" s="76" t="s">
        <v>182</v>
      </c>
      <c r="D62" s="76" t="s">
        <v>17</v>
      </c>
      <c r="E62" s="81" t="s">
        <v>2410</v>
      </c>
      <c r="F62" s="81" t="s">
        <v>2619</v>
      </c>
      <c r="G62" s="81" t="s">
        <v>2618</v>
      </c>
    </row>
    <row r="63" spans="1:7" x14ac:dyDescent="0.25">
      <c r="A63" s="76" t="s">
        <v>1712</v>
      </c>
      <c r="B63" s="76">
        <v>24</v>
      </c>
      <c r="C63" s="76" t="s">
        <v>182</v>
      </c>
      <c r="D63" s="76" t="s">
        <v>63</v>
      </c>
      <c r="E63" s="81" t="s">
        <v>2326</v>
      </c>
      <c r="F63" s="81" t="s">
        <v>2326</v>
      </c>
      <c r="G63" s="81" t="s">
        <v>2617</v>
      </c>
    </row>
    <row r="64" spans="1:7" x14ac:dyDescent="0.25">
      <c r="A64" s="76" t="s">
        <v>2327</v>
      </c>
      <c r="B64" s="76">
        <v>28</v>
      </c>
      <c r="C64" s="76" t="s">
        <v>182</v>
      </c>
      <c r="D64" s="76" t="s">
        <v>63</v>
      </c>
      <c r="E64" s="81" t="s">
        <v>2328</v>
      </c>
      <c r="F64" s="81" t="s">
        <v>2328</v>
      </c>
      <c r="G64" s="81" t="s">
        <v>2616</v>
      </c>
    </row>
    <row r="65" spans="1:7" x14ac:dyDescent="0.25">
      <c r="A65" s="76" t="s">
        <v>2331</v>
      </c>
      <c r="B65" s="76">
        <v>33</v>
      </c>
      <c r="C65" s="76" t="s">
        <v>182</v>
      </c>
      <c r="D65" s="76" t="s">
        <v>16</v>
      </c>
      <c r="E65" s="81" t="s">
        <v>2332</v>
      </c>
      <c r="F65" s="81" t="s">
        <v>2615</v>
      </c>
      <c r="G65" s="81" t="s">
        <v>2614</v>
      </c>
    </row>
    <row r="66" spans="1:7" x14ac:dyDescent="0.25">
      <c r="A66" s="76" t="s">
        <v>1444</v>
      </c>
      <c r="B66" s="76">
        <v>60</v>
      </c>
      <c r="C66" s="76" t="s">
        <v>182</v>
      </c>
      <c r="D66" s="76" t="s">
        <v>63</v>
      </c>
      <c r="E66" s="81" t="s">
        <v>2397</v>
      </c>
      <c r="F66" s="81" t="s">
        <v>2613</v>
      </c>
      <c r="G66" s="81" t="s">
        <v>2612</v>
      </c>
    </row>
    <row r="67" spans="1:7" x14ac:dyDescent="0.25">
      <c r="A67" s="76" t="s">
        <v>136</v>
      </c>
      <c r="B67" s="76">
        <v>48</v>
      </c>
      <c r="C67" s="76" t="s">
        <v>182</v>
      </c>
      <c r="D67" s="76" t="s">
        <v>17</v>
      </c>
      <c r="E67" s="81" t="s">
        <v>2355</v>
      </c>
      <c r="F67" s="81" t="s">
        <v>2611</v>
      </c>
      <c r="G67" s="81" t="s">
        <v>2610</v>
      </c>
    </row>
    <row r="68" spans="1:7" x14ac:dyDescent="0.25">
      <c r="A68" s="83" t="s">
        <v>1006</v>
      </c>
      <c r="B68" s="83">
        <v>54</v>
      </c>
      <c r="C68" s="83" t="s">
        <v>182</v>
      </c>
      <c r="D68" s="83" t="s">
        <v>63</v>
      </c>
      <c r="E68" s="82" t="s">
        <v>2378</v>
      </c>
      <c r="F68" s="82" t="s">
        <v>2609</v>
      </c>
      <c r="G68" s="82" t="s">
        <v>2608</v>
      </c>
    </row>
    <row r="69" spans="1:7" x14ac:dyDescent="0.25">
      <c r="A69" s="76" t="s">
        <v>2343</v>
      </c>
      <c r="B69" s="76">
        <v>42</v>
      </c>
      <c r="C69" s="76" t="s">
        <v>182</v>
      </c>
      <c r="D69" s="76" t="s">
        <v>189</v>
      </c>
      <c r="E69" s="81" t="s">
        <v>2344</v>
      </c>
      <c r="F69" s="81" t="s">
        <v>2607</v>
      </c>
      <c r="G69" s="81" t="s">
        <v>2606</v>
      </c>
    </row>
    <row r="70" spans="1:7" x14ac:dyDescent="0.25">
      <c r="A70" s="76" t="s">
        <v>196</v>
      </c>
      <c r="B70" s="76">
        <v>40</v>
      </c>
      <c r="C70" s="76" t="s">
        <v>182</v>
      </c>
      <c r="D70" s="76" t="s">
        <v>12</v>
      </c>
      <c r="E70" s="81" t="s">
        <v>2341</v>
      </c>
      <c r="F70" s="81" t="s">
        <v>2605</v>
      </c>
      <c r="G70" s="81" t="s">
        <v>2604</v>
      </c>
    </row>
    <row r="71" spans="1:7" hidden="1" x14ac:dyDescent="0.25">
      <c r="E71" s="81"/>
      <c r="F71" s="81"/>
      <c r="G71" s="81"/>
    </row>
    <row r="72" spans="1:7" x14ac:dyDescent="0.25">
      <c r="A72" s="76" t="s">
        <v>924</v>
      </c>
      <c r="B72" s="76">
        <v>57</v>
      </c>
      <c r="C72" s="76" t="s">
        <v>182</v>
      </c>
      <c r="D72" s="76" t="s">
        <v>63</v>
      </c>
      <c r="E72" s="81" t="s">
        <v>2390</v>
      </c>
      <c r="F72" s="81" t="s">
        <v>2603</v>
      </c>
      <c r="G72" s="81" t="s">
        <v>2602</v>
      </c>
    </row>
    <row r="73" spans="1:7" x14ac:dyDescent="0.25">
      <c r="A73" s="76" t="s">
        <v>2369</v>
      </c>
      <c r="B73" s="76">
        <v>48</v>
      </c>
      <c r="C73" s="76" t="s">
        <v>182</v>
      </c>
      <c r="D73" s="76" t="s">
        <v>16</v>
      </c>
      <c r="E73" s="81" t="s">
        <v>2370</v>
      </c>
      <c r="F73" s="81" t="s">
        <v>2601</v>
      </c>
      <c r="G73" s="81" t="s">
        <v>2600</v>
      </c>
    </row>
    <row r="74" spans="1:7" x14ac:dyDescent="0.25">
      <c r="A74" s="76" t="s">
        <v>2364</v>
      </c>
      <c r="B74" s="76">
        <v>44</v>
      </c>
      <c r="C74" s="76" t="s">
        <v>182</v>
      </c>
      <c r="D74" s="76" t="s">
        <v>16</v>
      </c>
      <c r="E74" s="81" t="s">
        <v>2365</v>
      </c>
      <c r="F74" s="81" t="s">
        <v>2599</v>
      </c>
      <c r="G74" s="81" t="s">
        <v>2598</v>
      </c>
    </row>
    <row r="75" spans="1:7" hidden="1" x14ac:dyDescent="0.25">
      <c r="E75" s="81"/>
      <c r="F75" s="81"/>
      <c r="G75" s="81"/>
    </row>
    <row r="76" spans="1:7" x14ac:dyDescent="0.25">
      <c r="A76" s="76" t="s">
        <v>2406</v>
      </c>
      <c r="B76" s="76">
        <v>57</v>
      </c>
      <c r="C76" s="76" t="s">
        <v>182</v>
      </c>
      <c r="D76" s="76" t="s">
        <v>10</v>
      </c>
      <c r="E76" s="81" t="s">
        <v>2407</v>
      </c>
      <c r="F76" s="81" t="s">
        <v>2597</v>
      </c>
      <c r="G76" s="81" t="s">
        <v>2596</v>
      </c>
    </row>
    <row r="77" spans="1:7" x14ac:dyDescent="0.25">
      <c r="A77" s="76" t="s">
        <v>86</v>
      </c>
      <c r="B77" s="76">
        <v>58</v>
      </c>
      <c r="C77" s="76" t="s">
        <v>182</v>
      </c>
      <c r="D77" s="76" t="s">
        <v>12</v>
      </c>
      <c r="E77" s="81" t="s">
        <v>2414</v>
      </c>
      <c r="F77" s="81" t="s">
        <v>2595</v>
      </c>
      <c r="G77" s="81" t="s">
        <v>2594</v>
      </c>
    </row>
    <row r="78" spans="1:7" x14ac:dyDescent="0.25">
      <c r="A78" s="76" t="s">
        <v>1565</v>
      </c>
      <c r="B78" s="76">
        <v>44</v>
      </c>
      <c r="C78" s="76" t="s">
        <v>182</v>
      </c>
      <c r="D78" s="76" t="s">
        <v>63</v>
      </c>
      <c r="E78" s="81" t="s">
        <v>2374</v>
      </c>
      <c r="F78" s="81" t="s">
        <v>2593</v>
      </c>
      <c r="G78" s="81" t="s">
        <v>2592</v>
      </c>
    </row>
    <row r="79" spans="1:7" x14ac:dyDescent="0.25">
      <c r="A79" s="76" t="s">
        <v>2356</v>
      </c>
      <c r="B79" s="76">
        <v>31</v>
      </c>
      <c r="C79" s="76" t="s">
        <v>182</v>
      </c>
      <c r="D79" s="76" t="s">
        <v>16</v>
      </c>
      <c r="E79" s="81" t="s">
        <v>2357</v>
      </c>
      <c r="F79" s="81" t="s">
        <v>2591</v>
      </c>
      <c r="G79" s="81" t="s">
        <v>2590</v>
      </c>
    </row>
    <row r="80" spans="1:7" x14ac:dyDescent="0.25">
      <c r="A80" s="76" t="s">
        <v>2359</v>
      </c>
      <c r="B80" s="76">
        <v>32</v>
      </c>
      <c r="C80" s="76" t="s">
        <v>182</v>
      </c>
      <c r="D80" s="76" t="s">
        <v>13</v>
      </c>
      <c r="E80" s="81" t="s">
        <v>2360</v>
      </c>
      <c r="F80" s="81" t="s">
        <v>2589</v>
      </c>
      <c r="G80" s="81" t="s">
        <v>2588</v>
      </c>
    </row>
    <row r="81" spans="1:7" hidden="1" x14ac:dyDescent="0.25">
      <c r="E81" s="81"/>
      <c r="F81" s="81"/>
      <c r="G81" s="81"/>
    </row>
    <row r="82" spans="1:7" x14ac:dyDescent="0.25">
      <c r="A82" s="76" t="s">
        <v>2398</v>
      </c>
      <c r="B82" s="76">
        <v>49</v>
      </c>
      <c r="C82" s="76" t="s">
        <v>182</v>
      </c>
      <c r="D82" s="76" t="s">
        <v>17</v>
      </c>
      <c r="E82" s="81" t="s">
        <v>2399</v>
      </c>
      <c r="F82" s="81" t="s">
        <v>2587</v>
      </c>
      <c r="G82" s="81" t="s">
        <v>2586</v>
      </c>
    </row>
    <row r="83" spans="1:7" x14ac:dyDescent="0.25">
      <c r="A83" s="76" t="s">
        <v>250</v>
      </c>
      <c r="B83" s="76">
        <v>40</v>
      </c>
      <c r="C83" s="76" t="s">
        <v>182</v>
      </c>
      <c r="D83" s="76" t="s">
        <v>17</v>
      </c>
      <c r="E83" s="81" t="s">
        <v>2377</v>
      </c>
      <c r="F83" s="81" t="s">
        <v>2587</v>
      </c>
      <c r="G83" s="81" t="s">
        <v>2586</v>
      </c>
    </row>
    <row r="84" spans="1:7" x14ac:dyDescent="0.25">
      <c r="A84" s="76" t="s">
        <v>2429</v>
      </c>
      <c r="B84" s="76">
        <v>58</v>
      </c>
      <c r="C84" s="76" t="s">
        <v>182</v>
      </c>
      <c r="D84" s="76" t="s">
        <v>16</v>
      </c>
      <c r="E84" s="81" t="s">
        <v>2431</v>
      </c>
      <c r="F84" s="81" t="s">
        <v>2585</v>
      </c>
      <c r="G84" s="81" t="s">
        <v>2584</v>
      </c>
    </row>
    <row r="85" spans="1:7" x14ac:dyDescent="0.25">
      <c r="A85" s="76" t="s">
        <v>2432</v>
      </c>
      <c r="B85" s="76">
        <v>58</v>
      </c>
      <c r="C85" s="76" t="s">
        <v>182</v>
      </c>
      <c r="D85" s="76" t="s">
        <v>16</v>
      </c>
      <c r="E85" s="81" t="s">
        <v>2431</v>
      </c>
      <c r="F85" s="81" t="s">
        <v>2585</v>
      </c>
      <c r="G85" s="81" t="s">
        <v>2584</v>
      </c>
    </row>
    <row r="86" spans="1:7" x14ac:dyDescent="0.25">
      <c r="A86" s="76" t="s">
        <v>2423</v>
      </c>
      <c r="B86" s="76">
        <v>55</v>
      </c>
      <c r="C86" s="76" t="s">
        <v>182</v>
      </c>
      <c r="D86" s="76" t="s">
        <v>16</v>
      </c>
      <c r="E86" s="81" t="s">
        <v>2424</v>
      </c>
      <c r="F86" s="81" t="s">
        <v>2583</v>
      </c>
      <c r="G86" s="81" t="s">
        <v>2582</v>
      </c>
    </row>
    <row r="87" spans="1:7" x14ac:dyDescent="0.25">
      <c r="A87" s="76" t="s">
        <v>271</v>
      </c>
      <c r="B87" s="76">
        <v>45</v>
      </c>
      <c r="C87" s="76" t="s">
        <v>182</v>
      </c>
      <c r="D87" s="76" t="s">
        <v>63</v>
      </c>
      <c r="E87" s="81" t="s">
        <v>2388</v>
      </c>
      <c r="F87" s="81" t="s">
        <v>2581</v>
      </c>
      <c r="G87" s="81" t="s">
        <v>2580</v>
      </c>
    </row>
    <row r="88" spans="1:7" x14ac:dyDescent="0.25">
      <c r="A88" s="76" t="s">
        <v>122</v>
      </c>
      <c r="B88" s="76">
        <v>42</v>
      </c>
      <c r="C88" s="76" t="s">
        <v>182</v>
      </c>
      <c r="D88" s="76" t="s">
        <v>12</v>
      </c>
      <c r="E88" s="81" t="s">
        <v>2385</v>
      </c>
      <c r="F88" s="81" t="s">
        <v>2579</v>
      </c>
      <c r="G88" s="81" t="s">
        <v>2578</v>
      </c>
    </row>
    <row r="89" spans="1:7" x14ac:dyDescent="0.25">
      <c r="A89" s="76" t="s">
        <v>2400</v>
      </c>
      <c r="B89" s="76">
        <v>47</v>
      </c>
      <c r="C89" s="76" t="s">
        <v>182</v>
      </c>
      <c r="D89" s="76" t="s">
        <v>17</v>
      </c>
      <c r="E89" s="81" t="s">
        <v>2401</v>
      </c>
      <c r="F89" s="81" t="s">
        <v>2577</v>
      </c>
      <c r="G89" s="81" t="s">
        <v>2576</v>
      </c>
    </row>
    <row r="90" spans="1:7" x14ac:dyDescent="0.25">
      <c r="A90" s="76" t="s">
        <v>254</v>
      </c>
      <c r="B90" s="76">
        <v>37</v>
      </c>
      <c r="C90" s="76" t="s">
        <v>182</v>
      </c>
      <c r="D90" s="76" t="s">
        <v>12</v>
      </c>
      <c r="E90" s="81" t="s">
        <v>2383</v>
      </c>
      <c r="F90" s="81" t="s">
        <v>2575</v>
      </c>
      <c r="G90" s="81" t="s">
        <v>2574</v>
      </c>
    </row>
    <row r="91" spans="1:7" x14ac:dyDescent="0.25">
      <c r="A91" s="76" t="s">
        <v>278</v>
      </c>
      <c r="B91" s="76">
        <v>34</v>
      </c>
      <c r="C91" s="76" t="s">
        <v>182</v>
      </c>
      <c r="D91" s="76" t="s">
        <v>63</v>
      </c>
      <c r="E91" s="81" t="s">
        <v>2382</v>
      </c>
      <c r="F91" s="81" t="s">
        <v>2573</v>
      </c>
      <c r="G91" s="81" t="s">
        <v>2572</v>
      </c>
    </row>
    <row r="92" spans="1:7" x14ac:dyDescent="0.25">
      <c r="A92" s="76" t="s">
        <v>286</v>
      </c>
      <c r="B92" s="76">
        <v>57</v>
      </c>
      <c r="C92" s="76" t="s">
        <v>182</v>
      </c>
      <c r="D92" s="76" t="s">
        <v>13</v>
      </c>
      <c r="E92" s="81" t="s">
        <v>2571</v>
      </c>
      <c r="F92" s="81" t="s">
        <v>2570</v>
      </c>
      <c r="G92" s="81" t="s">
        <v>2569</v>
      </c>
    </row>
    <row r="93" spans="1:7" x14ac:dyDescent="0.25">
      <c r="A93" s="76" t="s">
        <v>265</v>
      </c>
      <c r="B93" s="76">
        <v>32</v>
      </c>
      <c r="C93" s="76" t="s">
        <v>182</v>
      </c>
      <c r="D93" s="76" t="s">
        <v>17</v>
      </c>
      <c r="E93" s="81" t="s">
        <v>2384</v>
      </c>
      <c r="F93" s="81" t="s">
        <v>2568</v>
      </c>
      <c r="G93" s="81" t="s">
        <v>2567</v>
      </c>
    </row>
    <row r="94" spans="1:7" x14ac:dyDescent="0.25">
      <c r="A94" s="76" t="s">
        <v>267</v>
      </c>
      <c r="B94" s="76">
        <v>49</v>
      </c>
      <c r="C94" s="76" t="s">
        <v>182</v>
      </c>
      <c r="D94" s="76" t="s">
        <v>17</v>
      </c>
      <c r="E94" s="81" t="s">
        <v>2422</v>
      </c>
      <c r="F94" s="81" t="s">
        <v>2566</v>
      </c>
      <c r="G94" s="81" t="s">
        <v>2565</v>
      </c>
    </row>
    <row r="95" spans="1:7" x14ac:dyDescent="0.25">
      <c r="A95" s="76" t="s">
        <v>2411</v>
      </c>
      <c r="B95" s="76">
        <v>45</v>
      </c>
      <c r="C95" s="76" t="s">
        <v>182</v>
      </c>
      <c r="D95" s="76" t="s">
        <v>14</v>
      </c>
      <c r="E95" s="81" t="s">
        <v>2410</v>
      </c>
      <c r="F95" s="81" t="s">
        <v>2564</v>
      </c>
      <c r="G95" s="81" t="s">
        <v>2563</v>
      </c>
    </row>
    <row r="96" spans="1:7" x14ac:dyDescent="0.25">
      <c r="A96" s="76" t="s">
        <v>2392</v>
      </c>
      <c r="B96" s="76">
        <v>36</v>
      </c>
      <c r="C96" s="76" t="s">
        <v>182</v>
      </c>
      <c r="D96" s="76" t="s">
        <v>16</v>
      </c>
      <c r="E96" s="81" t="s">
        <v>2393</v>
      </c>
      <c r="F96" s="81" t="s">
        <v>2562</v>
      </c>
      <c r="G96" s="81" t="s">
        <v>2561</v>
      </c>
    </row>
    <row r="97" spans="1:7" x14ac:dyDescent="0.25">
      <c r="A97" s="76" t="s">
        <v>2460</v>
      </c>
      <c r="B97" s="76">
        <v>66</v>
      </c>
      <c r="C97" s="76" t="s">
        <v>182</v>
      </c>
      <c r="D97" s="76" t="s">
        <v>17</v>
      </c>
      <c r="E97" s="81" t="s">
        <v>2463</v>
      </c>
      <c r="F97" s="81" t="s">
        <v>2560</v>
      </c>
      <c r="G97" s="81" t="s">
        <v>2559</v>
      </c>
    </row>
    <row r="98" spans="1:7" x14ac:dyDescent="0.25">
      <c r="A98" s="76" t="s">
        <v>1643</v>
      </c>
      <c r="B98" s="76">
        <v>45</v>
      </c>
      <c r="C98" s="76" t="s">
        <v>182</v>
      </c>
      <c r="D98" s="76" t="s">
        <v>63</v>
      </c>
      <c r="E98" s="81" t="s">
        <v>2416</v>
      </c>
      <c r="F98" s="81" t="s">
        <v>2558</v>
      </c>
      <c r="G98" s="81" t="s">
        <v>2557</v>
      </c>
    </row>
    <row r="99" spans="1:7" x14ac:dyDescent="0.25">
      <c r="A99" s="76" t="s">
        <v>2458</v>
      </c>
      <c r="B99" s="76">
        <v>62</v>
      </c>
      <c r="C99" s="76" t="s">
        <v>182</v>
      </c>
      <c r="D99" s="76" t="s">
        <v>16</v>
      </c>
      <c r="E99" s="81" t="s">
        <v>2556</v>
      </c>
      <c r="F99" s="81" t="s">
        <v>2555</v>
      </c>
      <c r="G99" s="81" t="s">
        <v>2554</v>
      </c>
    </row>
    <row r="100" spans="1:7" x14ac:dyDescent="0.25">
      <c r="A100" s="76" t="s">
        <v>2425</v>
      </c>
      <c r="B100" s="76">
        <v>49</v>
      </c>
      <c r="C100" s="76" t="s">
        <v>182</v>
      </c>
      <c r="D100" s="76" t="s">
        <v>12</v>
      </c>
      <c r="E100" s="81" t="s">
        <v>2426</v>
      </c>
      <c r="F100" s="81" t="s">
        <v>2553</v>
      </c>
      <c r="G100" s="81" t="s">
        <v>2552</v>
      </c>
    </row>
    <row r="101" spans="1:7" x14ac:dyDescent="0.25">
      <c r="A101" s="76" t="s">
        <v>2444</v>
      </c>
      <c r="B101" s="76">
        <v>53</v>
      </c>
      <c r="C101" s="76" t="s">
        <v>182</v>
      </c>
      <c r="D101" s="76" t="s">
        <v>16</v>
      </c>
      <c r="E101" s="81" t="s">
        <v>2551</v>
      </c>
      <c r="F101" s="81" t="s">
        <v>2550</v>
      </c>
      <c r="G101" s="81" t="s">
        <v>2549</v>
      </c>
    </row>
    <row r="102" spans="1:7" x14ac:dyDescent="0.25">
      <c r="A102" s="84" t="s">
        <v>2402</v>
      </c>
      <c r="B102" s="83">
        <v>32</v>
      </c>
      <c r="C102" s="83" t="s">
        <v>182</v>
      </c>
      <c r="D102" s="83" t="s">
        <v>17</v>
      </c>
      <c r="E102" s="82" t="s">
        <v>2403</v>
      </c>
      <c r="F102" s="82" t="s">
        <v>2548</v>
      </c>
      <c r="G102" s="82" t="s">
        <v>2547</v>
      </c>
    </row>
    <row r="103" spans="1:7" x14ac:dyDescent="0.25">
      <c r="A103" s="76" t="s">
        <v>1721</v>
      </c>
      <c r="B103" s="76">
        <v>28</v>
      </c>
      <c r="C103" s="76" t="s">
        <v>182</v>
      </c>
      <c r="D103" s="76" t="s">
        <v>12</v>
      </c>
      <c r="E103" s="81" t="s">
        <v>2405</v>
      </c>
      <c r="F103" s="81" t="s">
        <v>2405</v>
      </c>
      <c r="G103" s="81" t="s">
        <v>2546</v>
      </c>
    </row>
    <row r="104" spans="1:7" hidden="1" x14ac:dyDescent="0.25">
      <c r="E104" s="81"/>
      <c r="F104" s="81"/>
      <c r="G104" s="81"/>
    </row>
    <row r="105" spans="1:7" x14ac:dyDescent="0.25">
      <c r="A105" s="76" t="s">
        <v>2427</v>
      </c>
      <c r="B105" s="76">
        <v>45</v>
      </c>
      <c r="C105" s="76" t="s">
        <v>182</v>
      </c>
      <c r="D105" s="76" t="s">
        <v>16</v>
      </c>
      <c r="E105" s="81" t="s">
        <v>2428</v>
      </c>
      <c r="F105" s="81" t="s">
        <v>2545</v>
      </c>
      <c r="G105" s="81" t="s">
        <v>2544</v>
      </c>
    </row>
    <row r="106" spans="1:7" hidden="1" x14ac:dyDescent="0.25">
      <c r="E106" s="81"/>
      <c r="F106" s="81"/>
      <c r="G106" s="81"/>
    </row>
    <row r="107" spans="1:7" x14ac:dyDescent="0.25">
      <c r="A107" s="76" t="s">
        <v>2448</v>
      </c>
      <c r="B107" s="76">
        <v>52</v>
      </c>
      <c r="C107" s="76" t="s">
        <v>182</v>
      </c>
      <c r="D107" s="76" t="s">
        <v>16</v>
      </c>
      <c r="E107" s="81" t="s">
        <v>2543</v>
      </c>
      <c r="F107" s="81" t="s">
        <v>2542</v>
      </c>
      <c r="G107" s="81" t="s">
        <v>2541</v>
      </c>
    </row>
    <row r="108" spans="1:7" x14ac:dyDescent="0.25">
      <c r="A108" s="76" t="s">
        <v>2408</v>
      </c>
      <c r="B108" s="76">
        <v>27</v>
      </c>
      <c r="C108" s="76" t="s">
        <v>182</v>
      </c>
      <c r="D108" s="76" t="s">
        <v>63</v>
      </c>
      <c r="E108" s="81" t="s">
        <v>2409</v>
      </c>
      <c r="F108" s="81" t="s">
        <v>2409</v>
      </c>
      <c r="G108" s="81" t="s">
        <v>2540</v>
      </c>
    </row>
    <row r="109" spans="1:7" x14ac:dyDescent="0.25">
      <c r="A109" s="76" t="s">
        <v>316</v>
      </c>
      <c r="B109" s="76">
        <v>50</v>
      </c>
      <c r="C109" s="76" t="s">
        <v>182</v>
      </c>
      <c r="D109" s="76" t="s">
        <v>63</v>
      </c>
      <c r="E109" s="81" t="s">
        <v>2539</v>
      </c>
      <c r="F109" s="81" t="s">
        <v>2538</v>
      </c>
      <c r="G109" s="81" t="s">
        <v>2537</v>
      </c>
    </row>
    <row r="110" spans="1:7" hidden="1" x14ac:dyDescent="0.25">
      <c r="E110" s="81"/>
      <c r="F110" s="81"/>
      <c r="G110" s="81"/>
    </row>
    <row r="111" spans="1:7" x14ac:dyDescent="0.25">
      <c r="A111" s="76" t="s">
        <v>280</v>
      </c>
      <c r="B111" s="76">
        <v>34</v>
      </c>
      <c r="C111" s="76" t="s">
        <v>182</v>
      </c>
      <c r="D111" s="76" t="s">
        <v>17</v>
      </c>
      <c r="E111" s="81" t="s">
        <v>2420</v>
      </c>
      <c r="F111" s="81" t="s">
        <v>2536</v>
      </c>
      <c r="G111" s="81" t="s">
        <v>2535</v>
      </c>
    </row>
    <row r="112" spans="1:7" x14ac:dyDescent="0.25">
      <c r="A112" s="76" t="s">
        <v>87</v>
      </c>
      <c r="B112" s="76">
        <v>46</v>
      </c>
      <c r="C112" s="76" t="s">
        <v>182</v>
      </c>
      <c r="D112" s="76" t="s">
        <v>12</v>
      </c>
      <c r="E112" s="81" t="s">
        <v>2534</v>
      </c>
      <c r="F112" s="81" t="s">
        <v>2533</v>
      </c>
      <c r="G112" s="81" t="s">
        <v>2532</v>
      </c>
    </row>
    <row r="113" spans="1:7" x14ac:dyDescent="0.25">
      <c r="A113" s="76" t="s">
        <v>300</v>
      </c>
      <c r="B113" s="76">
        <v>41</v>
      </c>
      <c r="C113" s="76" t="s">
        <v>182</v>
      </c>
      <c r="D113" s="76" t="s">
        <v>17</v>
      </c>
      <c r="E113" s="81" t="s">
        <v>2434</v>
      </c>
      <c r="F113" s="81" t="s">
        <v>2531</v>
      </c>
      <c r="G113" s="81" t="s">
        <v>2530</v>
      </c>
    </row>
    <row r="114" spans="1:7" x14ac:dyDescent="0.25">
      <c r="A114" s="76" t="s">
        <v>78</v>
      </c>
      <c r="B114" s="76">
        <v>63</v>
      </c>
      <c r="C114" s="76" t="s">
        <v>182</v>
      </c>
      <c r="D114" s="76" t="s">
        <v>12</v>
      </c>
      <c r="E114" s="81" t="s">
        <v>2529</v>
      </c>
      <c r="F114" s="81" t="s">
        <v>2528</v>
      </c>
      <c r="G114" s="81" t="s">
        <v>2527</v>
      </c>
    </row>
    <row r="115" spans="1:7" x14ac:dyDescent="0.25">
      <c r="A115" s="76" t="s">
        <v>299</v>
      </c>
      <c r="B115" s="76">
        <v>50</v>
      </c>
      <c r="C115" s="76" t="s">
        <v>182</v>
      </c>
      <c r="D115" s="76" t="s">
        <v>17</v>
      </c>
      <c r="E115" s="81" t="s">
        <v>2526</v>
      </c>
      <c r="F115" s="81" t="s">
        <v>2525</v>
      </c>
      <c r="G115" s="81" t="s">
        <v>2524</v>
      </c>
    </row>
    <row r="116" spans="1:7" x14ac:dyDescent="0.25">
      <c r="A116" s="76" t="s">
        <v>308</v>
      </c>
      <c r="B116" s="76">
        <v>33</v>
      </c>
      <c r="C116" s="76" t="s">
        <v>182</v>
      </c>
      <c r="D116" s="76" t="s">
        <v>12</v>
      </c>
      <c r="E116" s="81" t="s">
        <v>2435</v>
      </c>
      <c r="F116" s="81" t="s">
        <v>2523</v>
      </c>
      <c r="G116" s="81" t="s">
        <v>2522</v>
      </c>
    </row>
    <row r="117" spans="1:7" x14ac:dyDescent="0.25">
      <c r="A117" s="76" t="s">
        <v>310</v>
      </c>
      <c r="B117" s="76">
        <v>48</v>
      </c>
      <c r="C117" s="76" t="s">
        <v>182</v>
      </c>
      <c r="D117" s="76" t="s">
        <v>12</v>
      </c>
      <c r="E117" s="81" t="s">
        <v>2521</v>
      </c>
      <c r="F117" s="81" t="s">
        <v>2520</v>
      </c>
      <c r="G117" s="81" t="s">
        <v>2519</v>
      </c>
    </row>
    <row r="118" spans="1:7" x14ac:dyDescent="0.25">
      <c r="A118" s="76" t="s">
        <v>91</v>
      </c>
      <c r="B118" s="76">
        <v>24</v>
      </c>
      <c r="C118" s="76" t="s">
        <v>182</v>
      </c>
      <c r="D118" s="76" t="s">
        <v>12</v>
      </c>
      <c r="E118" s="81" t="s">
        <v>2518</v>
      </c>
      <c r="F118" s="81" t="s">
        <v>2518</v>
      </c>
      <c r="G118" s="81" t="s">
        <v>2517</v>
      </c>
    </row>
    <row r="119" spans="1:7" x14ac:dyDescent="0.25">
      <c r="A119" s="76" t="s">
        <v>1854</v>
      </c>
      <c r="B119" s="76">
        <v>49</v>
      </c>
      <c r="C119" s="76" t="s">
        <v>182</v>
      </c>
      <c r="D119" s="76" t="s">
        <v>63</v>
      </c>
      <c r="E119" s="81" t="s">
        <v>2457</v>
      </c>
      <c r="F119" s="81" t="s">
        <v>2516</v>
      </c>
      <c r="G119" s="81" t="s">
        <v>2515</v>
      </c>
    </row>
    <row r="120" spans="1:7" x14ac:dyDescent="0.25">
      <c r="A120" s="76" t="s">
        <v>319</v>
      </c>
      <c r="B120" s="76">
        <v>43</v>
      </c>
      <c r="C120" s="76" t="s">
        <v>182</v>
      </c>
      <c r="D120" s="76" t="s">
        <v>16</v>
      </c>
      <c r="E120" s="81" t="s">
        <v>2514</v>
      </c>
      <c r="F120" s="81" t="s">
        <v>2513</v>
      </c>
      <c r="G120" s="81" t="s">
        <v>2512</v>
      </c>
    </row>
    <row r="121" spans="1:7" hidden="1" x14ac:dyDescent="0.25">
      <c r="E121" s="81"/>
      <c r="F121" s="81"/>
      <c r="G121" s="81"/>
    </row>
    <row r="122" spans="1:7" x14ac:dyDescent="0.25">
      <c r="A122" s="76" t="s">
        <v>2450</v>
      </c>
      <c r="B122" s="76">
        <v>29</v>
      </c>
      <c r="C122" s="76" t="s">
        <v>182</v>
      </c>
      <c r="D122" s="76" t="s">
        <v>16</v>
      </c>
      <c r="E122" s="81" t="s">
        <v>2511</v>
      </c>
      <c r="F122" s="81" t="s">
        <v>2511</v>
      </c>
      <c r="G122" s="81" t="s">
        <v>2510</v>
      </c>
    </row>
    <row r="123" spans="1:7" hidden="1" x14ac:dyDescent="0.25">
      <c r="E123" s="81"/>
      <c r="F123" s="81"/>
      <c r="G123" s="81"/>
    </row>
    <row r="124" spans="1:7" x14ac:dyDescent="0.25">
      <c r="A124" s="76" t="s">
        <v>2462</v>
      </c>
      <c r="B124" s="76">
        <v>41</v>
      </c>
      <c r="C124" s="76" t="s">
        <v>182</v>
      </c>
      <c r="D124" s="76" t="s">
        <v>16</v>
      </c>
      <c r="E124" s="81" t="s">
        <v>2509</v>
      </c>
      <c r="F124" s="81" t="s">
        <v>2508</v>
      </c>
      <c r="G124" s="81" t="s">
        <v>2507</v>
      </c>
    </row>
  </sheetData>
  <autoFilter ref="A1:G124">
    <filterColumn colId="2">
      <customFilters>
        <customFilter operator="notEqual" val=" "/>
      </customFilters>
    </filterColumn>
    <sortState ref="A2:I116">
      <sortCondition descending="1" ref="C1:C116"/>
    </sortState>
  </autoFilter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Q148"/>
  <sheetViews>
    <sheetView zoomScale="115" zoomScaleNormal="115" workbookViewId="0">
      <selection activeCell="S124" sqref="S124"/>
    </sheetView>
  </sheetViews>
  <sheetFormatPr defaultColWidth="6.125" defaultRowHeight="15.75" x14ac:dyDescent="0.25"/>
  <cols>
    <col min="1" max="1" width="8.375" style="1" customWidth="1"/>
    <col min="2" max="2" width="7.5" style="1" bestFit="1" customWidth="1"/>
    <col min="3" max="7" width="6.125" style="1"/>
    <col min="8" max="8" width="6.625" style="1" bestFit="1" customWidth="1"/>
    <col min="9" max="9" width="6.125" style="1" customWidth="1"/>
    <col min="10" max="13" width="6.125" style="1"/>
    <col min="14" max="14" width="7.625" style="1" customWidth="1"/>
    <col min="15" max="15" width="3.125" style="1" customWidth="1"/>
    <col min="16" max="16" width="6.125" style="1"/>
    <col min="17" max="17" width="8.375" style="1" customWidth="1"/>
    <col min="18" max="16384" width="6.125" style="1"/>
  </cols>
  <sheetData>
    <row r="1" spans="1:16" s="2" customFormat="1" x14ac:dyDescent="0.25">
      <c r="A1" s="14" t="str">
        <f>abbreviations!A33</f>
        <v>Sham</v>
      </c>
      <c r="B1" s="2" t="str">
        <f>abbreviations!A$19</f>
        <v>M29&amp;u</v>
      </c>
      <c r="C1" s="2" t="str">
        <f>abbreviations!A$20</f>
        <v>M30s</v>
      </c>
      <c r="D1" s="2" t="str">
        <f>abbreviations!A$21</f>
        <v>M40s</v>
      </c>
      <c r="E1" s="2" t="str">
        <f>abbreviations!A$22</f>
        <v>M50s</v>
      </c>
      <c r="F1" s="2" t="str">
        <f>abbreviations!A$23</f>
        <v>M60s</v>
      </c>
      <c r="G1" s="2" t="str">
        <f>abbreviations!A$24</f>
        <v>M70+</v>
      </c>
      <c r="H1" s="2" t="str">
        <f>abbreviations!A$25</f>
        <v>F29&amp;u</v>
      </c>
      <c r="I1" s="2" t="str">
        <f>abbreviations!A$26</f>
        <v>F30s</v>
      </c>
      <c r="J1" s="2" t="str">
        <f>abbreviations!A$27</f>
        <v>F40s</v>
      </c>
      <c r="K1" s="2" t="str">
        <f>abbreviations!A$28</f>
        <v>F50s</v>
      </c>
      <c r="L1" s="2" t="str">
        <f>abbreviations!A$29</f>
        <v>F60s</v>
      </c>
      <c r="M1" s="2" t="str">
        <f>abbreviations!A$30</f>
        <v>F70+</v>
      </c>
      <c r="N1" s="2" t="str">
        <f>abbreviations!A33</f>
        <v>Sham</v>
      </c>
      <c r="P1" s="2" t="s">
        <v>61</v>
      </c>
    </row>
    <row r="2" spans="1:16" s="8" customFormat="1" x14ac:dyDescent="0.25">
      <c r="A2" s="47" t="s">
        <v>65</v>
      </c>
      <c r="B2" s="8">
        <v>0</v>
      </c>
      <c r="C2" s="8">
        <v>2</v>
      </c>
      <c r="D2" s="8">
        <v>0</v>
      </c>
      <c r="E2" s="8">
        <v>0</v>
      </c>
      <c r="F2" s="8">
        <v>0</v>
      </c>
      <c r="G2" s="8">
        <v>7</v>
      </c>
      <c r="H2" s="8">
        <v>0</v>
      </c>
      <c r="I2" s="8">
        <v>0</v>
      </c>
      <c r="J2" s="8">
        <v>0</v>
      </c>
      <c r="K2" s="8">
        <v>0</v>
      </c>
      <c r="L2" s="8">
        <v>0</v>
      </c>
      <c r="M2" s="8">
        <v>0</v>
      </c>
      <c r="N2" s="8">
        <v>9</v>
      </c>
      <c r="P2" s="8">
        <f>N2</f>
        <v>9</v>
      </c>
    </row>
    <row r="3" spans="1:16" s="8" customFormat="1" x14ac:dyDescent="0.25">
      <c r="A3" s="47" t="s">
        <v>188</v>
      </c>
      <c r="B3" s="8">
        <v>0</v>
      </c>
      <c r="C3" s="8">
        <v>0</v>
      </c>
      <c r="D3" s="8">
        <v>0</v>
      </c>
      <c r="E3" s="8">
        <v>0</v>
      </c>
      <c r="F3" s="8">
        <v>0</v>
      </c>
      <c r="G3" s="8">
        <v>0</v>
      </c>
      <c r="H3" s="8">
        <v>0</v>
      </c>
      <c r="I3" s="8">
        <v>0</v>
      </c>
      <c r="J3" s="8">
        <v>0</v>
      </c>
      <c r="K3" s="8">
        <v>0</v>
      </c>
      <c r="L3" s="8">
        <v>0</v>
      </c>
      <c r="M3" s="8">
        <v>0</v>
      </c>
      <c r="N3" s="8">
        <v>0</v>
      </c>
      <c r="P3" s="8">
        <f>N3</f>
        <v>0</v>
      </c>
    </row>
    <row r="4" spans="1:16" s="8" customFormat="1" x14ac:dyDescent="0.25">
      <c r="A4" s="47" t="str">
        <f>abbreviations!A$7</f>
        <v>CAA</v>
      </c>
      <c r="B4" s="8">
        <f>CAA!C6</f>
        <v>0</v>
      </c>
      <c r="C4" s="8">
        <f>CAA!C13</f>
        <v>0</v>
      </c>
      <c r="D4" s="8">
        <f>CAA!C18</f>
        <v>0</v>
      </c>
      <c r="E4" s="8">
        <f>CAA!C23</f>
        <v>0</v>
      </c>
      <c r="F4" s="8">
        <f>CAA!C28</f>
        <v>0</v>
      </c>
      <c r="G4" s="8">
        <f>CAA!C33</f>
        <v>0</v>
      </c>
      <c r="H4" s="8">
        <f>CAA!C38</f>
        <v>0</v>
      </c>
      <c r="I4" s="8">
        <f>CAA!C44</f>
        <v>0</v>
      </c>
      <c r="J4" s="8">
        <f>CAA!C49</f>
        <v>0</v>
      </c>
      <c r="K4" s="8">
        <f>CAA!C54</f>
        <v>0</v>
      </c>
      <c r="L4" s="8">
        <f>CAA!C59</f>
        <v>0</v>
      </c>
      <c r="M4" s="8">
        <f>CAA!C64</f>
        <v>0</v>
      </c>
      <c r="N4" s="8">
        <f t="shared" ref="N4:N14" si="0">SUM(B4:M4)</f>
        <v>0</v>
      </c>
      <c r="P4" s="8">
        <f t="shared" ref="P4:P14" si="1">N4</f>
        <v>0</v>
      </c>
    </row>
    <row r="5" spans="1:16" s="8" customFormat="1" x14ac:dyDescent="0.25">
      <c r="A5" s="47" t="str">
        <f>abbreviations!A$8</f>
        <v>CNE</v>
      </c>
      <c r="B5" s="8">
        <f>CAA!C7</f>
        <v>0</v>
      </c>
      <c r="C5" s="8">
        <f>CAA!C14</f>
        <v>0</v>
      </c>
      <c r="D5" s="8">
        <f>CAA!C19</f>
        <v>0</v>
      </c>
      <c r="E5" s="8">
        <f>CAA!C24</f>
        <v>0</v>
      </c>
      <c r="F5" s="8">
        <f>CAA!C29</f>
        <v>0</v>
      </c>
      <c r="G5" s="8">
        <f>CAA!C34</f>
        <v>0</v>
      </c>
      <c r="H5" s="8">
        <f>CAA!C39</f>
        <v>0</v>
      </c>
      <c r="I5" s="8">
        <f>CAA!C45</f>
        <v>0</v>
      </c>
      <c r="J5" s="8">
        <f>CAA!C50</f>
        <v>0</v>
      </c>
      <c r="K5" s="8">
        <f>CAA!C55</f>
        <v>0</v>
      </c>
      <c r="L5" s="8">
        <f>CAA!C60</f>
        <v>0</v>
      </c>
      <c r="M5" s="8">
        <f>CAA!C65</f>
        <v>0</v>
      </c>
      <c r="N5" s="8">
        <f t="shared" si="0"/>
        <v>0</v>
      </c>
      <c r="P5" s="8">
        <f t="shared" si="1"/>
        <v>0</v>
      </c>
    </row>
    <row r="6" spans="1:16" s="8" customFormat="1" x14ac:dyDescent="0.25">
      <c r="A6" s="47" t="s">
        <v>17</v>
      </c>
      <c r="B6" s="8">
        <v>5</v>
      </c>
      <c r="C6" s="8">
        <v>3</v>
      </c>
      <c r="D6" s="8">
        <v>7</v>
      </c>
      <c r="E6" s="8">
        <v>6</v>
      </c>
      <c r="F6" s="8">
        <v>0</v>
      </c>
      <c r="G6" s="8">
        <v>0</v>
      </c>
      <c r="H6" s="8">
        <v>0</v>
      </c>
      <c r="I6" s="8">
        <v>8</v>
      </c>
      <c r="J6" s="8">
        <v>21</v>
      </c>
      <c r="K6" s="8">
        <v>0</v>
      </c>
      <c r="L6" s="8">
        <v>0</v>
      </c>
      <c r="M6" s="8">
        <v>0</v>
      </c>
      <c r="N6" s="8">
        <v>50</v>
      </c>
      <c r="P6" s="8">
        <f t="shared" si="1"/>
        <v>50</v>
      </c>
    </row>
    <row r="7" spans="1:16" s="8" customFormat="1" x14ac:dyDescent="0.25">
      <c r="A7" s="47" t="s">
        <v>12</v>
      </c>
      <c r="B7" s="8">
        <v>8</v>
      </c>
      <c r="C7" s="8">
        <v>13</v>
      </c>
      <c r="D7" s="8">
        <v>12</v>
      </c>
      <c r="E7" s="8">
        <v>18</v>
      </c>
      <c r="F7" s="8">
        <v>16</v>
      </c>
      <c r="G7" s="8">
        <v>4</v>
      </c>
      <c r="H7" s="8">
        <v>10</v>
      </c>
      <c r="I7" s="8">
        <v>18</v>
      </c>
      <c r="J7" s="8">
        <v>3</v>
      </c>
      <c r="K7" s="8">
        <v>12</v>
      </c>
      <c r="L7" s="8">
        <v>4</v>
      </c>
      <c r="M7" s="8">
        <v>0</v>
      </c>
      <c r="N7" s="8">
        <v>118</v>
      </c>
      <c r="P7" s="8">
        <f t="shared" si="1"/>
        <v>118</v>
      </c>
    </row>
    <row r="8" spans="1:16" s="8" customFormat="1" x14ac:dyDescent="0.25">
      <c r="A8" s="47" t="s">
        <v>13</v>
      </c>
      <c r="B8" s="8">
        <v>8</v>
      </c>
      <c r="C8" s="8">
        <v>0</v>
      </c>
      <c r="D8" s="8">
        <v>0</v>
      </c>
      <c r="E8" s="8">
        <v>4</v>
      </c>
      <c r="F8" s="8">
        <v>6</v>
      </c>
      <c r="G8" s="8">
        <v>3</v>
      </c>
      <c r="H8" s="8">
        <v>7</v>
      </c>
      <c r="I8" s="8">
        <v>0</v>
      </c>
      <c r="J8" s="8">
        <v>7</v>
      </c>
      <c r="K8" s="8">
        <v>12</v>
      </c>
      <c r="L8" s="8">
        <v>6</v>
      </c>
      <c r="M8" s="8">
        <v>0</v>
      </c>
      <c r="N8" s="8">
        <v>53</v>
      </c>
      <c r="P8" s="8">
        <f t="shared" si="1"/>
        <v>53</v>
      </c>
    </row>
    <row r="9" spans="1:16" s="8" customFormat="1" x14ac:dyDescent="0.25">
      <c r="A9" s="47" t="s">
        <v>164</v>
      </c>
      <c r="B9" s="8">
        <v>0</v>
      </c>
      <c r="C9" s="8">
        <v>0</v>
      </c>
      <c r="D9" s="8">
        <v>0</v>
      </c>
      <c r="E9" s="8">
        <v>0</v>
      </c>
      <c r="F9" s="8">
        <v>0</v>
      </c>
      <c r="G9" s="8">
        <v>0</v>
      </c>
      <c r="H9" s="8">
        <v>0</v>
      </c>
      <c r="I9" s="8">
        <v>0</v>
      </c>
      <c r="J9" s="8">
        <v>0</v>
      </c>
      <c r="K9" s="8">
        <v>0</v>
      </c>
      <c r="L9" s="8">
        <v>0</v>
      </c>
      <c r="M9" s="8">
        <v>0</v>
      </c>
      <c r="N9" s="8">
        <v>0</v>
      </c>
      <c r="P9" s="8">
        <f t="shared" si="1"/>
        <v>0</v>
      </c>
    </row>
    <row r="10" spans="1:16" s="8" customFormat="1" x14ac:dyDescent="0.25">
      <c r="A10" s="47" t="str">
        <f>abbreviations!A$13</f>
        <v>MRM</v>
      </c>
      <c r="B10" s="8">
        <f>CAA!C11</f>
        <v>0</v>
      </c>
      <c r="C10" s="8">
        <f>CAA!C18</f>
        <v>0</v>
      </c>
      <c r="D10" s="8">
        <f>CAA!C23</f>
        <v>0</v>
      </c>
      <c r="E10" s="8">
        <f>CAA!C28</f>
        <v>0</v>
      </c>
      <c r="F10" s="8">
        <f>CAA!C33</f>
        <v>0</v>
      </c>
      <c r="G10" s="8">
        <f>CAA!C38</f>
        <v>0</v>
      </c>
      <c r="H10" s="8">
        <f>CAA!C43</f>
        <v>0</v>
      </c>
      <c r="I10" s="8">
        <f>CAA!C49</f>
        <v>0</v>
      </c>
      <c r="J10" s="8">
        <f>CAA!C54</f>
        <v>0</v>
      </c>
      <c r="K10" s="8">
        <f>CAA!C59</f>
        <v>0</v>
      </c>
      <c r="L10" s="8">
        <f>CAA!C64</f>
        <v>0</v>
      </c>
      <c r="M10" s="8">
        <f>CAA!C69</f>
        <v>0</v>
      </c>
      <c r="N10" s="8">
        <f t="shared" si="0"/>
        <v>0</v>
      </c>
      <c r="P10" s="8">
        <f t="shared" si="1"/>
        <v>0</v>
      </c>
    </row>
    <row r="11" spans="1:16" s="8" customFormat="1" x14ac:dyDescent="0.25">
      <c r="A11" s="47" t="str">
        <f>abbreviations!A$14</f>
        <v>RR</v>
      </c>
      <c r="B11" s="8">
        <f>CAA!C12</f>
        <v>0</v>
      </c>
      <c r="C11" s="8">
        <f>CAA!C19</f>
        <v>0</v>
      </c>
      <c r="D11" s="8">
        <f>CAA!C24</f>
        <v>0</v>
      </c>
      <c r="E11" s="8">
        <f>CAA!C29</f>
        <v>0</v>
      </c>
      <c r="F11" s="8">
        <f>CAA!C34</f>
        <v>0</v>
      </c>
      <c r="G11" s="8">
        <f>CAA!C39</f>
        <v>0</v>
      </c>
      <c r="H11" s="8">
        <f>CAA!C44</f>
        <v>0</v>
      </c>
      <c r="I11" s="8">
        <f>CAA!C50</f>
        <v>0</v>
      </c>
      <c r="J11" s="8">
        <f>CAA!C55</f>
        <v>0</v>
      </c>
      <c r="K11" s="8">
        <f>CAA!C60</f>
        <v>0</v>
      </c>
      <c r="L11" s="8">
        <f>CAA!C65</f>
        <v>0</v>
      </c>
      <c r="M11" s="8">
        <f>CAA!C70</f>
        <v>0</v>
      </c>
      <c r="N11" s="8">
        <f t="shared" si="0"/>
        <v>0</v>
      </c>
      <c r="P11" s="8">
        <f t="shared" si="1"/>
        <v>0</v>
      </c>
    </row>
    <row r="12" spans="1:16" s="2" customFormat="1" x14ac:dyDescent="0.25">
      <c r="A12" s="15" t="s">
        <v>189</v>
      </c>
      <c r="B12" s="45">
        <v>17</v>
      </c>
      <c r="C12" s="45">
        <v>17</v>
      </c>
      <c r="D12" s="45">
        <v>0</v>
      </c>
      <c r="E12" s="45">
        <v>0</v>
      </c>
      <c r="F12" s="45">
        <v>0</v>
      </c>
      <c r="G12" s="45">
        <v>0</v>
      </c>
      <c r="H12" s="45">
        <v>13</v>
      </c>
      <c r="I12" s="45">
        <v>4</v>
      </c>
      <c r="J12" s="45">
        <v>0</v>
      </c>
      <c r="K12" s="45">
        <v>0</v>
      </c>
      <c r="L12" s="45">
        <v>0</v>
      </c>
      <c r="M12" s="45">
        <v>0</v>
      </c>
      <c r="N12" s="45">
        <v>51</v>
      </c>
      <c r="P12" s="8">
        <f>N12</f>
        <v>51</v>
      </c>
    </row>
    <row r="13" spans="1:16" s="8" customFormat="1" x14ac:dyDescent="0.25">
      <c r="A13" s="47" t="s">
        <v>63</v>
      </c>
      <c r="B13" s="8">
        <v>17</v>
      </c>
      <c r="C13" s="8">
        <v>20</v>
      </c>
      <c r="D13" s="8">
        <v>23</v>
      </c>
      <c r="E13" s="8">
        <v>27</v>
      </c>
      <c r="F13" s="8">
        <v>20</v>
      </c>
      <c r="G13" s="8">
        <v>19</v>
      </c>
      <c r="H13" s="8">
        <v>24</v>
      </c>
      <c r="I13" s="8">
        <v>24</v>
      </c>
      <c r="J13" s="8">
        <v>24</v>
      </c>
      <c r="K13" s="8">
        <v>18</v>
      </c>
      <c r="L13" s="8">
        <v>8</v>
      </c>
      <c r="M13" s="8">
        <v>3</v>
      </c>
      <c r="N13" s="8">
        <v>227</v>
      </c>
      <c r="P13" s="8">
        <f t="shared" si="1"/>
        <v>227</v>
      </c>
    </row>
    <row r="14" spans="1:16" s="8" customFormat="1" x14ac:dyDescent="0.25">
      <c r="A14" s="47" t="str">
        <f>abbreviations!A$16</f>
        <v>WMM</v>
      </c>
      <c r="B14" s="8">
        <f>CAA!C14</f>
        <v>0</v>
      </c>
      <c r="C14" s="8">
        <f>CAA!C21</f>
        <v>0</v>
      </c>
      <c r="D14" s="8">
        <f>CAA!C26</f>
        <v>0</v>
      </c>
      <c r="E14" s="8">
        <f>CAA!C31</f>
        <v>0</v>
      </c>
      <c r="F14" s="8">
        <f>CAA!C36</f>
        <v>0</v>
      </c>
      <c r="G14" s="8">
        <f>CAA!C41</f>
        <v>0</v>
      </c>
      <c r="H14" s="8">
        <f>CAA!C46</f>
        <v>0</v>
      </c>
      <c r="I14" s="8">
        <f>CAA!C52</f>
        <v>0</v>
      </c>
      <c r="J14" s="8">
        <f>CAA!C57</f>
        <v>0</v>
      </c>
      <c r="K14" s="8">
        <f>CAA!C62</f>
        <v>0</v>
      </c>
      <c r="L14" s="8">
        <f>CAA!C67</f>
        <v>0</v>
      </c>
      <c r="M14" s="8">
        <f>CAA!C72</f>
        <v>0</v>
      </c>
      <c r="N14" s="8">
        <f t="shared" si="0"/>
        <v>0</v>
      </c>
      <c r="P14" s="8">
        <f t="shared" si="1"/>
        <v>0</v>
      </c>
    </row>
    <row r="15" spans="1:16" s="8" customFormat="1" x14ac:dyDescent="0.25">
      <c r="A15" s="8" t="s">
        <v>27</v>
      </c>
      <c r="B15" s="8">
        <f t="shared" ref="B15:N15" si="2">SUM(B2:B14)</f>
        <v>55</v>
      </c>
      <c r="C15" s="8">
        <f t="shared" si="2"/>
        <v>55</v>
      </c>
      <c r="D15" s="8">
        <f t="shared" si="2"/>
        <v>42</v>
      </c>
      <c r="E15" s="8">
        <f t="shared" si="2"/>
        <v>55</v>
      </c>
      <c r="F15" s="8">
        <f t="shared" si="2"/>
        <v>42</v>
      </c>
      <c r="G15" s="8">
        <f t="shared" si="2"/>
        <v>33</v>
      </c>
      <c r="H15" s="8">
        <f t="shared" si="2"/>
        <v>54</v>
      </c>
      <c r="I15" s="8">
        <f t="shared" si="2"/>
        <v>54</v>
      </c>
      <c r="J15" s="8">
        <f>SUM(J2:J14)</f>
        <v>55</v>
      </c>
      <c r="K15" s="8">
        <f>SUM(K2:K14)</f>
        <v>42</v>
      </c>
      <c r="L15" s="8">
        <f t="shared" si="2"/>
        <v>18</v>
      </c>
      <c r="M15" s="8">
        <f t="shared" si="2"/>
        <v>3</v>
      </c>
      <c r="N15" s="8">
        <f t="shared" si="2"/>
        <v>508</v>
      </c>
    </row>
    <row r="16" spans="1:16" x14ac:dyDescent="0.25">
      <c r="A16" s="15"/>
    </row>
    <row r="17" spans="1:16" x14ac:dyDescent="0.25">
      <c r="A17" s="14" t="str">
        <f>abbreviations!A34</f>
        <v>Soup</v>
      </c>
      <c r="B17" s="2" t="str">
        <f>abbreviations!A$19</f>
        <v>M29&amp;u</v>
      </c>
      <c r="C17" s="2" t="str">
        <f>abbreviations!A$20</f>
        <v>M30s</v>
      </c>
      <c r="D17" s="2" t="str">
        <f>abbreviations!A$21</f>
        <v>M40s</v>
      </c>
      <c r="E17" s="2" t="str">
        <f>abbreviations!A$22</f>
        <v>M50s</v>
      </c>
      <c r="F17" s="2" t="str">
        <f>abbreviations!A$23</f>
        <v>M60s</v>
      </c>
      <c r="G17" s="2" t="str">
        <f>abbreviations!A$24</f>
        <v>M70+</v>
      </c>
      <c r="H17" s="2" t="str">
        <f>abbreviations!A$25</f>
        <v>F29&amp;u</v>
      </c>
      <c r="I17" s="2" t="str">
        <f>abbreviations!A$26</f>
        <v>F30s</v>
      </c>
      <c r="J17" s="2" t="str">
        <f>abbreviations!A$27</f>
        <v>F40s</v>
      </c>
      <c r="K17" s="2" t="str">
        <f>abbreviations!A$28</f>
        <v>F50s</v>
      </c>
      <c r="L17" s="2" t="str">
        <f>abbreviations!A$29</f>
        <v>F60s</v>
      </c>
      <c r="M17" s="2" t="str">
        <f>abbreviations!A$30</f>
        <v>F70+</v>
      </c>
      <c r="N17" s="2" t="str">
        <f>abbreviations!A34</f>
        <v>Soup</v>
      </c>
      <c r="P17" s="2" t="s">
        <v>61</v>
      </c>
    </row>
    <row r="18" spans="1:16" x14ac:dyDescent="0.25">
      <c r="A18" s="15" t="s">
        <v>65</v>
      </c>
      <c r="B18" s="1">
        <v>0</v>
      </c>
      <c r="C18" s="1">
        <v>0</v>
      </c>
      <c r="D18" s="1">
        <v>0</v>
      </c>
      <c r="E18" s="1">
        <v>0</v>
      </c>
      <c r="F18" s="1">
        <v>0</v>
      </c>
      <c r="G18" s="1">
        <v>0</v>
      </c>
      <c r="H18" s="1">
        <v>0</v>
      </c>
      <c r="I18" s="1">
        <v>0</v>
      </c>
      <c r="J18" s="1">
        <v>0</v>
      </c>
      <c r="K18" s="1">
        <v>3</v>
      </c>
      <c r="L18" s="1">
        <v>0</v>
      </c>
      <c r="M18" s="1">
        <v>0</v>
      </c>
      <c r="N18" s="1">
        <v>3</v>
      </c>
      <c r="P18" s="1">
        <f t="shared" ref="P18:P30" si="3">P2+N18</f>
        <v>12</v>
      </c>
    </row>
    <row r="19" spans="1:16" x14ac:dyDescent="0.25">
      <c r="A19" s="15" t="s">
        <v>191</v>
      </c>
      <c r="B19" s="1">
        <v>0</v>
      </c>
      <c r="C19" s="1">
        <v>0</v>
      </c>
      <c r="D19" s="1">
        <v>0</v>
      </c>
      <c r="E19" s="1">
        <v>0</v>
      </c>
      <c r="F19" s="1">
        <v>0</v>
      </c>
      <c r="G19" s="1">
        <v>0</v>
      </c>
      <c r="H19" s="1">
        <v>0</v>
      </c>
      <c r="I19" s="1">
        <v>0</v>
      </c>
      <c r="J19" s="1">
        <v>0</v>
      </c>
      <c r="K19" s="1">
        <v>0</v>
      </c>
      <c r="L19" s="1">
        <v>0</v>
      </c>
      <c r="M19" s="1">
        <v>0</v>
      </c>
      <c r="N19" s="1">
        <v>0</v>
      </c>
      <c r="P19" s="1">
        <f t="shared" si="3"/>
        <v>0</v>
      </c>
    </row>
    <row r="20" spans="1:16" x14ac:dyDescent="0.25">
      <c r="A20" s="15" t="str">
        <f>abbreviations!A$7</f>
        <v>CAA</v>
      </c>
      <c r="B20" s="1">
        <f>AARC!D4</f>
        <v>0</v>
      </c>
      <c r="C20" s="1">
        <f>AARC!D7</f>
        <v>0</v>
      </c>
      <c r="D20" s="1">
        <v>0</v>
      </c>
      <c r="E20" s="1">
        <f>AARC!D16</f>
        <v>0</v>
      </c>
      <c r="F20" s="1">
        <v>0</v>
      </c>
      <c r="G20" s="1">
        <v>0</v>
      </c>
      <c r="H20" s="1">
        <f>AARC!D26</f>
        <v>0</v>
      </c>
      <c r="I20" s="1">
        <v>0</v>
      </c>
      <c r="J20" s="1">
        <f>AARC!D32</f>
        <v>0</v>
      </c>
      <c r="K20" s="1">
        <f>AARC!D34</f>
        <v>0</v>
      </c>
      <c r="L20" s="1">
        <f>AARC!D36</f>
        <v>0</v>
      </c>
      <c r="M20" s="1">
        <v>0</v>
      </c>
      <c r="N20" s="1">
        <f t="shared" ref="N20:N27" si="4">SUM(B20:M20)</f>
        <v>0</v>
      </c>
      <c r="P20" s="1">
        <f t="shared" si="3"/>
        <v>0</v>
      </c>
    </row>
    <row r="21" spans="1:16" x14ac:dyDescent="0.25">
      <c r="A21" s="15" t="str">
        <f>abbreviations!A$8</f>
        <v>CNE</v>
      </c>
      <c r="B21" s="1">
        <v>0</v>
      </c>
      <c r="C21" s="1">
        <f>AARC!D8</f>
        <v>0</v>
      </c>
      <c r="D21" s="1">
        <v>0</v>
      </c>
      <c r="E21" s="1">
        <f>AARC!D17</f>
        <v>0</v>
      </c>
      <c r="F21" s="1">
        <v>0</v>
      </c>
      <c r="G21" s="1">
        <v>0</v>
      </c>
      <c r="H21" s="1">
        <f>AARC!D27</f>
        <v>0</v>
      </c>
      <c r="I21" s="1">
        <f>AARC!D28</f>
        <v>0</v>
      </c>
      <c r="J21" s="1">
        <v>0</v>
      </c>
      <c r="K21" s="1">
        <f>AARC!D35</f>
        <v>0</v>
      </c>
      <c r="L21" s="1">
        <f>AARC!D37</f>
        <v>0</v>
      </c>
      <c r="M21" s="1">
        <f>AARC!D39</f>
        <v>0</v>
      </c>
      <c r="N21" s="1">
        <f t="shared" si="4"/>
        <v>0</v>
      </c>
      <c r="P21" s="1">
        <f t="shared" si="3"/>
        <v>0</v>
      </c>
    </row>
    <row r="22" spans="1:16" x14ac:dyDescent="0.25">
      <c r="A22" s="15" t="s">
        <v>17</v>
      </c>
      <c r="B22" s="1">
        <v>18</v>
      </c>
      <c r="C22" s="1">
        <v>23</v>
      </c>
      <c r="D22" s="1">
        <v>27</v>
      </c>
      <c r="E22" s="1">
        <v>9</v>
      </c>
      <c r="F22" s="1">
        <v>19</v>
      </c>
      <c r="G22" s="1">
        <v>18</v>
      </c>
      <c r="H22" s="1">
        <v>15</v>
      </c>
      <c r="I22" s="1">
        <v>14</v>
      </c>
      <c r="J22" s="1">
        <v>18</v>
      </c>
      <c r="K22" s="1">
        <v>12</v>
      </c>
      <c r="L22" s="1">
        <v>17</v>
      </c>
      <c r="M22" s="1">
        <v>0</v>
      </c>
      <c r="N22" s="1">
        <v>190</v>
      </c>
      <c r="P22" s="1">
        <f t="shared" si="3"/>
        <v>240</v>
      </c>
    </row>
    <row r="23" spans="1:16" x14ac:dyDescent="0.25">
      <c r="A23" s="15" t="s">
        <v>12</v>
      </c>
      <c r="B23" s="1">
        <v>0</v>
      </c>
      <c r="C23" s="1">
        <v>8</v>
      </c>
      <c r="D23" s="1">
        <v>9</v>
      </c>
      <c r="E23" s="1">
        <v>22</v>
      </c>
      <c r="F23" s="1">
        <v>22</v>
      </c>
      <c r="G23" s="1">
        <v>4</v>
      </c>
      <c r="H23" s="1">
        <v>18</v>
      </c>
      <c r="I23" s="1">
        <v>13</v>
      </c>
      <c r="J23" s="1">
        <v>24</v>
      </c>
      <c r="K23" s="1">
        <v>27</v>
      </c>
      <c r="L23" s="1">
        <v>18</v>
      </c>
      <c r="M23" s="1">
        <v>0</v>
      </c>
      <c r="N23" s="1">
        <v>165</v>
      </c>
      <c r="P23" s="1">
        <f t="shared" si="3"/>
        <v>283</v>
      </c>
    </row>
    <row r="24" spans="1:16" x14ac:dyDescent="0.25">
      <c r="A24" s="15" t="s">
        <v>13</v>
      </c>
      <c r="B24" s="1">
        <v>16</v>
      </c>
      <c r="C24" s="1">
        <v>4</v>
      </c>
      <c r="D24" s="1">
        <v>0</v>
      </c>
      <c r="E24" s="1">
        <v>4</v>
      </c>
      <c r="F24" s="1">
        <v>8</v>
      </c>
      <c r="G24" s="1">
        <v>12</v>
      </c>
      <c r="H24" s="1">
        <v>0</v>
      </c>
      <c r="I24" s="1">
        <v>0</v>
      </c>
      <c r="J24" s="1">
        <v>0</v>
      </c>
      <c r="K24" s="1">
        <v>12</v>
      </c>
      <c r="L24" s="1">
        <v>7</v>
      </c>
      <c r="M24" s="1">
        <v>0</v>
      </c>
      <c r="N24" s="1">
        <v>63</v>
      </c>
      <c r="P24" s="1">
        <f t="shared" si="3"/>
        <v>116</v>
      </c>
    </row>
    <row r="25" spans="1:16" x14ac:dyDescent="0.25">
      <c r="A25" s="15" t="s">
        <v>190</v>
      </c>
      <c r="B25" s="1">
        <v>0</v>
      </c>
      <c r="C25" s="1">
        <v>0</v>
      </c>
      <c r="D25" s="1">
        <v>0</v>
      </c>
      <c r="E25" s="1">
        <v>0</v>
      </c>
      <c r="F25" s="1">
        <v>0</v>
      </c>
      <c r="G25" s="1">
        <v>0</v>
      </c>
      <c r="H25" s="1">
        <v>0</v>
      </c>
      <c r="I25" s="1">
        <v>0</v>
      </c>
      <c r="J25" s="1">
        <v>0</v>
      </c>
      <c r="K25" s="1">
        <v>1</v>
      </c>
      <c r="L25" s="1">
        <v>0</v>
      </c>
      <c r="M25" s="1">
        <v>0</v>
      </c>
      <c r="N25" s="1">
        <v>1</v>
      </c>
      <c r="P25" s="1">
        <f t="shared" si="3"/>
        <v>1</v>
      </c>
    </row>
    <row r="26" spans="1:16" x14ac:dyDescent="0.25">
      <c r="A26" s="15" t="str">
        <f>abbreviations!A$13</f>
        <v>MRM</v>
      </c>
      <c r="B26" s="1">
        <f>AARC!D8</f>
        <v>0</v>
      </c>
      <c r="C26" s="1">
        <v>0</v>
      </c>
      <c r="D26" s="1">
        <f>AARC!D17</f>
        <v>0</v>
      </c>
      <c r="E26" s="1">
        <f>AARC!D21</f>
        <v>0</v>
      </c>
      <c r="F26" s="1">
        <f>AARC!D24</f>
        <v>0</v>
      </c>
      <c r="G26" s="1">
        <v>0</v>
      </c>
      <c r="H26" s="1">
        <f>AARC!D32</f>
        <v>0</v>
      </c>
      <c r="I26" s="1">
        <f>AARC!D34</f>
        <v>0</v>
      </c>
      <c r="J26" s="1">
        <f>AARC!D37</f>
        <v>0</v>
      </c>
      <c r="K26" s="1">
        <f>AARC!D39</f>
        <v>0</v>
      </c>
      <c r="L26" s="1">
        <f>AARC!D41</f>
        <v>0</v>
      </c>
      <c r="M26" s="1">
        <f>AARC!D43</f>
        <v>0</v>
      </c>
      <c r="N26" s="1">
        <f t="shared" si="4"/>
        <v>0</v>
      </c>
      <c r="P26" s="1">
        <f t="shared" si="3"/>
        <v>0</v>
      </c>
    </row>
    <row r="27" spans="1:16" x14ac:dyDescent="0.25">
      <c r="A27" s="15" t="str">
        <f>abbreviations!A$14</f>
        <v>RR</v>
      </c>
      <c r="B27" s="1">
        <v>0</v>
      </c>
      <c r="C27" s="1">
        <v>0</v>
      </c>
      <c r="D27" s="1">
        <f>AARC!D18</f>
        <v>0</v>
      </c>
      <c r="E27" s="1">
        <v>0</v>
      </c>
      <c r="F27" s="1">
        <f>AARC!D26</f>
        <v>0</v>
      </c>
      <c r="G27" s="1">
        <v>0</v>
      </c>
      <c r="H27" s="1">
        <v>0</v>
      </c>
      <c r="I27" s="1">
        <f>AARC!D35</f>
        <v>0</v>
      </c>
      <c r="J27" s="1">
        <v>0</v>
      </c>
      <c r="K27" s="1">
        <f>AARC!D40</f>
        <v>0</v>
      </c>
      <c r="L27" s="1">
        <f>AARC!D42</f>
        <v>0</v>
      </c>
      <c r="M27" s="1">
        <f>AARC!D44</f>
        <v>0</v>
      </c>
      <c r="N27" s="1">
        <f t="shared" si="4"/>
        <v>0</v>
      </c>
      <c r="P27" s="1">
        <f t="shared" si="3"/>
        <v>0</v>
      </c>
    </row>
    <row r="28" spans="1:16" x14ac:dyDescent="0.25">
      <c r="A28" s="15" t="s">
        <v>189</v>
      </c>
      <c r="B28" s="45">
        <v>1</v>
      </c>
      <c r="C28" s="45">
        <v>0</v>
      </c>
      <c r="D28" s="45">
        <v>0</v>
      </c>
      <c r="E28" s="45">
        <v>0</v>
      </c>
      <c r="F28" s="45">
        <v>0</v>
      </c>
      <c r="G28" s="45">
        <v>0</v>
      </c>
      <c r="H28" s="45">
        <v>0</v>
      </c>
      <c r="I28" s="45">
        <v>0</v>
      </c>
      <c r="J28" s="45">
        <v>0</v>
      </c>
      <c r="K28" s="45">
        <v>0</v>
      </c>
      <c r="L28" s="45">
        <v>0</v>
      </c>
      <c r="M28" s="45">
        <v>0</v>
      </c>
      <c r="N28" s="45">
        <v>1</v>
      </c>
      <c r="P28" s="1">
        <f t="shared" si="3"/>
        <v>52</v>
      </c>
    </row>
    <row r="29" spans="1:16" x14ac:dyDescent="0.25">
      <c r="A29" s="15" t="s">
        <v>63</v>
      </c>
      <c r="B29" s="1">
        <v>20</v>
      </c>
      <c r="C29" s="1">
        <v>7</v>
      </c>
      <c r="D29" s="1">
        <v>18</v>
      </c>
      <c r="E29" s="1">
        <v>20</v>
      </c>
      <c r="F29" s="1">
        <v>5</v>
      </c>
      <c r="G29" s="1">
        <v>21</v>
      </c>
      <c r="H29" s="1">
        <v>9</v>
      </c>
      <c r="I29" s="1">
        <v>27</v>
      </c>
      <c r="J29" s="1">
        <v>12</v>
      </c>
      <c r="K29" s="1">
        <v>0</v>
      </c>
      <c r="L29" s="1">
        <v>0</v>
      </c>
      <c r="M29" s="1">
        <v>3</v>
      </c>
      <c r="N29" s="1">
        <v>142</v>
      </c>
      <c r="P29" s="1">
        <f t="shared" si="3"/>
        <v>369</v>
      </c>
    </row>
    <row r="30" spans="1:16" x14ac:dyDescent="0.25">
      <c r="A30" s="15" t="s">
        <v>16</v>
      </c>
      <c r="B30" s="1">
        <v>0</v>
      </c>
      <c r="C30" s="1">
        <v>0</v>
      </c>
      <c r="D30" s="1">
        <v>0</v>
      </c>
      <c r="E30" s="1">
        <v>0</v>
      </c>
      <c r="F30" s="1">
        <v>0</v>
      </c>
      <c r="G30" s="1">
        <v>0</v>
      </c>
      <c r="H30" s="1">
        <v>0</v>
      </c>
      <c r="I30" s="1">
        <v>0</v>
      </c>
      <c r="J30" s="1">
        <v>1</v>
      </c>
      <c r="K30" s="1">
        <v>0</v>
      </c>
      <c r="L30" s="1">
        <v>0</v>
      </c>
      <c r="M30" s="1">
        <v>0</v>
      </c>
      <c r="N30" s="1">
        <v>1</v>
      </c>
      <c r="P30" s="1">
        <f t="shared" si="3"/>
        <v>1</v>
      </c>
    </row>
    <row r="31" spans="1:16" x14ac:dyDescent="0.25">
      <c r="A31" s="1" t="s">
        <v>27</v>
      </c>
      <c r="B31" s="1">
        <f t="shared" ref="B31:N31" si="5">SUM(B18:B30)</f>
        <v>55</v>
      </c>
      <c r="C31" s="1">
        <f t="shared" ref="C31:I31" si="6">SUM(C18:C30)</f>
        <v>42</v>
      </c>
      <c r="D31" s="1">
        <f t="shared" si="6"/>
        <v>54</v>
      </c>
      <c r="E31" s="1">
        <f t="shared" si="6"/>
        <v>55</v>
      </c>
      <c r="F31" s="1">
        <f t="shared" si="6"/>
        <v>54</v>
      </c>
      <c r="G31" s="1">
        <f t="shared" si="6"/>
        <v>55</v>
      </c>
      <c r="H31" s="1">
        <f t="shared" si="6"/>
        <v>42</v>
      </c>
      <c r="I31" s="1">
        <f t="shared" si="6"/>
        <v>54</v>
      </c>
      <c r="J31" s="1">
        <f t="shared" si="5"/>
        <v>55</v>
      </c>
      <c r="K31" s="1">
        <f t="shared" si="5"/>
        <v>55</v>
      </c>
      <c r="L31" s="1">
        <f t="shared" si="5"/>
        <v>42</v>
      </c>
      <c r="M31" s="1">
        <f t="shared" si="5"/>
        <v>3</v>
      </c>
      <c r="N31" s="1">
        <f t="shared" si="5"/>
        <v>566</v>
      </c>
    </row>
    <row r="32" spans="1:16" x14ac:dyDescent="0.25">
      <c r="A32" s="15"/>
    </row>
    <row r="33" spans="1:16" x14ac:dyDescent="0.25">
      <c r="A33" s="14" t="str">
        <f>abbreviations!A35</f>
        <v>Bed</v>
      </c>
      <c r="B33" s="2" t="str">
        <f>abbreviations!A$19</f>
        <v>M29&amp;u</v>
      </c>
      <c r="C33" s="2" t="str">
        <f>abbreviations!A$20</f>
        <v>M30s</v>
      </c>
      <c r="D33" s="2" t="str">
        <f>abbreviations!A$21</f>
        <v>M40s</v>
      </c>
      <c r="E33" s="2" t="str">
        <f>abbreviations!A$22</f>
        <v>M50s</v>
      </c>
      <c r="F33" s="2" t="str">
        <f>abbreviations!A$23</f>
        <v>M60s</v>
      </c>
      <c r="G33" s="2" t="str">
        <f>abbreviations!A$24</f>
        <v>M70+</v>
      </c>
      <c r="H33" s="2" t="str">
        <f>abbreviations!A$25</f>
        <v>F29&amp;u</v>
      </c>
      <c r="I33" s="2" t="str">
        <f>abbreviations!A$26</f>
        <v>F30s</v>
      </c>
      <c r="J33" s="2" t="str">
        <f>abbreviations!A$27</f>
        <v>F40s</v>
      </c>
      <c r="K33" s="2" t="str">
        <f>abbreviations!A$28</f>
        <v>F50s</v>
      </c>
      <c r="L33" s="2" t="str">
        <f>abbreviations!A$29</f>
        <v>F60s</v>
      </c>
      <c r="M33" s="2" t="str">
        <f>abbreviations!A$30</f>
        <v>F70+</v>
      </c>
      <c r="N33" s="2" t="str">
        <f>abbreviations!A35</f>
        <v>Bed</v>
      </c>
      <c r="P33" s="2" t="s">
        <v>61</v>
      </c>
    </row>
    <row r="34" spans="1:16" x14ac:dyDescent="0.25">
      <c r="A34" s="15" t="s">
        <v>65</v>
      </c>
      <c r="B34" s="1">
        <v>0</v>
      </c>
      <c r="C34" s="1">
        <v>0</v>
      </c>
      <c r="D34" s="1">
        <v>3</v>
      </c>
      <c r="E34" s="1">
        <v>0</v>
      </c>
      <c r="F34" s="1">
        <v>6</v>
      </c>
      <c r="G34" s="1">
        <v>0</v>
      </c>
      <c r="H34" s="1">
        <v>0</v>
      </c>
      <c r="I34" s="1">
        <v>0</v>
      </c>
      <c r="J34" s="1">
        <v>0</v>
      </c>
      <c r="K34" s="1">
        <v>0</v>
      </c>
      <c r="L34" s="1">
        <v>0</v>
      </c>
      <c r="M34" s="1">
        <v>0</v>
      </c>
      <c r="N34" s="1">
        <v>9</v>
      </c>
      <c r="P34" s="1">
        <f t="shared" ref="P34:P46" si="7">P18+N34</f>
        <v>21</v>
      </c>
    </row>
    <row r="35" spans="1:16" x14ac:dyDescent="0.25">
      <c r="A35" s="15" t="s">
        <v>191</v>
      </c>
      <c r="B35" s="1">
        <v>0</v>
      </c>
      <c r="C35" s="1">
        <v>0</v>
      </c>
      <c r="D35" s="1">
        <v>0</v>
      </c>
      <c r="E35" s="1">
        <v>0</v>
      </c>
      <c r="F35" s="1">
        <v>0</v>
      </c>
      <c r="G35" s="1">
        <v>0</v>
      </c>
      <c r="H35" s="1">
        <v>0</v>
      </c>
      <c r="I35" s="1">
        <v>0</v>
      </c>
      <c r="J35" s="1">
        <v>0</v>
      </c>
      <c r="K35" s="1">
        <v>0</v>
      </c>
      <c r="L35" s="1">
        <v>0</v>
      </c>
      <c r="M35" s="1">
        <v>0</v>
      </c>
      <c r="N35" s="1">
        <v>0</v>
      </c>
      <c r="P35" s="1">
        <f t="shared" si="7"/>
        <v>0</v>
      </c>
    </row>
    <row r="36" spans="1:16" x14ac:dyDescent="0.25">
      <c r="A36" s="15" t="str">
        <f>abbreviations!A$7</f>
        <v>CAA</v>
      </c>
      <c r="B36" s="1">
        <f>CAA!E6</f>
        <v>0</v>
      </c>
      <c r="C36" s="1">
        <f>CAA!E13</f>
        <v>0</v>
      </c>
      <c r="D36" s="1">
        <f>CAA!E18</f>
        <v>0</v>
      </c>
      <c r="E36" s="1">
        <f>CAA!E23</f>
        <v>0</v>
      </c>
      <c r="F36" s="1">
        <f>CAA!E28</f>
        <v>0</v>
      </c>
      <c r="G36" s="1">
        <f>CAA!E33</f>
        <v>0</v>
      </c>
      <c r="H36" s="1">
        <f>CAA!E38</f>
        <v>0</v>
      </c>
      <c r="I36" s="1">
        <f>CAA!E44</f>
        <v>0</v>
      </c>
      <c r="J36" s="1">
        <f>CAA!E49</f>
        <v>0</v>
      </c>
      <c r="K36" s="1">
        <f>CAA!E54</f>
        <v>0</v>
      </c>
      <c r="L36" s="1">
        <f>CAA!E59</f>
        <v>0</v>
      </c>
      <c r="M36" s="1">
        <f>CAA!E64</f>
        <v>0</v>
      </c>
      <c r="N36" s="1">
        <f>SUM(B36:M36)</f>
        <v>0</v>
      </c>
      <c r="P36" s="1">
        <f t="shared" si="7"/>
        <v>0</v>
      </c>
    </row>
    <row r="37" spans="1:16" x14ac:dyDescent="0.25">
      <c r="A37" s="15" t="str">
        <f>abbreviations!A$8</f>
        <v>CNE</v>
      </c>
      <c r="B37" s="1">
        <f>CAA!E7</f>
        <v>0</v>
      </c>
      <c r="C37" s="1">
        <f>CAA!E14</f>
        <v>0</v>
      </c>
      <c r="D37" s="1">
        <f>CAA!E19</f>
        <v>0</v>
      </c>
      <c r="E37" s="1">
        <f>CAA!E24</f>
        <v>0</v>
      </c>
      <c r="F37" s="1">
        <f>CAA!E29</f>
        <v>0</v>
      </c>
      <c r="G37" s="1">
        <f>CAA!E34</f>
        <v>0</v>
      </c>
      <c r="H37" s="1">
        <f>CAA!E39</f>
        <v>0</v>
      </c>
      <c r="I37" s="1">
        <f>CAA!E45</f>
        <v>0</v>
      </c>
      <c r="J37" s="1">
        <f>CAA!E50</f>
        <v>0</v>
      </c>
      <c r="K37" s="1">
        <f>CAA!E55</f>
        <v>0</v>
      </c>
      <c r="L37" s="1">
        <f>CAA!E60</f>
        <v>0</v>
      </c>
      <c r="M37" s="1">
        <f>CAA!E65</f>
        <v>0</v>
      </c>
      <c r="N37" s="1">
        <f>SUM(B37:M37)</f>
        <v>0</v>
      </c>
      <c r="P37" s="1">
        <f t="shared" si="7"/>
        <v>0</v>
      </c>
    </row>
    <row r="38" spans="1:16" x14ac:dyDescent="0.25">
      <c r="A38" s="15" t="s">
        <v>17</v>
      </c>
      <c r="B38" s="1">
        <v>6</v>
      </c>
      <c r="C38" s="1">
        <v>21</v>
      </c>
      <c r="D38" s="1">
        <v>18</v>
      </c>
      <c r="E38" s="1">
        <v>9</v>
      </c>
      <c r="F38" s="1">
        <v>15</v>
      </c>
      <c r="G38" s="1">
        <v>8</v>
      </c>
      <c r="H38" s="1">
        <v>0</v>
      </c>
      <c r="I38" s="1">
        <v>12</v>
      </c>
      <c r="J38" s="1">
        <v>14</v>
      </c>
      <c r="K38" s="1">
        <v>5</v>
      </c>
      <c r="L38" s="1">
        <v>4</v>
      </c>
      <c r="M38" s="1">
        <v>0</v>
      </c>
      <c r="N38" s="1">
        <v>112</v>
      </c>
      <c r="P38" s="1">
        <f t="shared" si="7"/>
        <v>352</v>
      </c>
    </row>
    <row r="39" spans="1:16" x14ac:dyDescent="0.25">
      <c r="A39" s="15" t="s">
        <v>12</v>
      </c>
      <c r="B39" s="1">
        <v>5</v>
      </c>
      <c r="C39" s="1">
        <v>18</v>
      </c>
      <c r="D39" s="1">
        <v>11</v>
      </c>
      <c r="E39" s="1">
        <v>14</v>
      </c>
      <c r="F39" s="1">
        <v>16</v>
      </c>
      <c r="G39" s="1">
        <v>0</v>
      </c>
      <c r="H39" s="1">
        <v>9</v>
      </c>
      <c r="I39" s="1">
        <v>24</v>
      </c>
      <c r="J39" s="1">
        <v>17</v>
      </c>
      <c r="K39" s="1">
        <v>24</v>
      </c>
      <c r="L39" s="1">
        <v>0</v>
      </c>
      <c r="M39" s="1">
        <v>0</v>
      </c>
      <c r="N39" s="1">
        <v>138</v>
      </c>
      <c r="P39" s="1">
        <f t="shared" si="7"/>
        <v>421</v>
      </c>
    </row>
    <row r="40" spans="1:16" x14ac:dyDescent="0.25">
      <c r="A40" s="15" t="s">
        <v>13</v>
      </c>
      <c r="B40" s="1">
        <v>19</v>
      </c>
      <c r="C40" s="1">
        <v>0</v>
      </c>
      <c r="D40" s="1">
        <v>2</v>
      </c>
      <c r="E40" s="1">
        <v>5</v>
      </c>
      <c r="F40" s="1">
        <v>8</v>
      </c>
      <c r="G40" s="1">
        <v>11</v>
      </c>
      <c r="H40" s="1">
        <v>0</v>
      </c>
      <c r="I40" s="1">
        <v>7</v>
      </c>
      <c r="J40" s="1">
        <v>8</v>
      </c>
      <c r="K40" s="1">
        <v>6</v>
      </c>
      <c r="L40" s="1">
        <v>0</v>
      </c>
      <c r="M40" s="1">
        <v>0</v>
      </c>
      <c r="N40" s="1">
        <v>66</v>
      </c>
      <c r="P40" s="1">
        <f t="shared" si="7"/>
        <v>182</v>
      </c>
    </row>
    <row r="41" spans="1:16" x14ac:dyDescent="0.25">
      <c r="A41" s="15" t="s">
        <v>190</v>
      </c>
      <c r="B41" s="1">
        <v>0</v>
      </c>
      <c r="C41" s="1">
        <v>0</v>
      </c>
      <c r="D41" s="1">
        <v>0</v>
      </c>
      <c r="E41" s="1">
        <v>0</v>
      </c>
      <c r="F41" s="1">
        <v>0</v>
      </c>
      <c r="G41" s="1">
        <v>0</v>
      </c>
      <c r="H41" s="1">
        <v>0</v>
      </c>
      <c r="I41" s="1">
        <v>0</v>
      </c>
      <c r="J41" s="1">
        <v>0</v>
      </c>
      <c r="K41" s="1">
        <v>0</v>
      </c>
      <c r="L41" s="1">
        <v>0</v>
      </c>
      <c r="M41" s="1">
        <v>0</v>
      </c>
      <c r="N41" s="1">
        <v>0</v>
      </c>
      <c r="P41" s="1">
        <f t="shared" si="7"/>
        <v>1</v>
      </c>
    </row>
    <row r="42" spans="1:16" x14ac:dyDescent="0.25">
      <c r="A42" s="15" t="str">
        <f>abbreviations!A$13</f>
        <v>MRM</v>
      </c>
      <c r="B42" s="1">
        <f>CAA!E11</f>
        <v>0</v>
      </c>
      <c r="C42" s="1">
        <f>CAA!E18</f>
        <v>0</v>
      </c>
      <c r="D42" s="1">
        <f>CAA!E23</f>
        <v>0</v>
      </c>
      <c r="E42" s="1">
        <f>CAA!E28</f>
        <v>0</v>
      </c>
      <c r="F42" s="1">
        <f>CAA!E33</f>
        <v>0</v>
      </c>
      <c r="G42" s="1">
        <f>CAA!E38</f>
        <v>0</v>
      </c>
      <c r="H42" s="1">
        <f>CAA!E43</f>
        <v>0</v>
      </c>
      <c r="I42" s="1">
        <f>CAA!E49</f>
        <v>0</v>
      </c>
      <c r="J42" s="1">
        <f>CAA!E54</f>
        <v>0</v>
      </c>
      <c r="K42" s="1">
        <f>CAA!E59</f>
        <v>0</v>
      </c>
      <c r="L42" s="1">
        <f>CAA!E64</f>
        <v>0</v>
      </c>
      <c r="M42" s="1">
        <f>CAA!E69</f>
        <v>0</v>
      </c>
      <c r="N42" s="1">
        <f>SUM(B42:M42)</f>
        <v>0</v>
      </c>
      <c r="P42" s="1">
        <f t="shared" si="7"/>
        <v>0</v>
      </c>
    </row>
    <row r="43" spans="1:16" x14ac:dyDescent="0.25">
      <c r="A43" s="15" t="str">
        <f>abbreviations!A$14</f>
        <v>RR</v>
      </c>
      <c r="B43" s="1">
        <f>CAA!E12</f>
        <v>0</v>
      </c>
      <c r="C43" s="1">
        <f>CAA!E19</f>
        <v>0</v>
      </c>
      <c r="D43" s="1">
        <f>CAA!E24</f>
        <v>0</v>
      </c>
      <c r="E43" s="1">
        <f>CAA!E29</f>
        <v>0</v>
      </c>
      <c r="F43" s="1">
        <f>CAA!E34</f>
        <v>0</v>
      </c>
      <c r="G43" s="1">
        <f>CAA!E39</f>
        <v>0</v>
      </c>
      <c r="H43" s="1">
        <f>CAA!E44</f>
        <v>0</v>
      </c>
      <c r="I43" s="1">
        <f>CAA!E50</f>
        <v>0</v>
      </c>
      <c r="J43" s="1">
        <f>CAA!E55</f>
        <v>0</v>
      </c>
      <c r="K43" s="1">
        <f>CAA!E60</f>
        <v>0</v>
      </c>
      <c r="L43" s="1">
        <f>CAA!E65</f>
        <v>0</v>
      </c>
      <c r="M43" s="1">
        <f>CAA!E70</f>
        <v>0</v>
      </c>
      <c r="N43" s="1">
        <f>SUM(B43:M43)</f>
        <v>0</v>
      </c>
      <c r="P43" s="1">
        <f t="shared" si="7"/>
        <v>0</v>
      </c>
    </row>
    <row r="44" spans="1:16" x14ac:dyDescent="0.25">
      <c r="A44" s="15" t="s">
        <v>189</v>
      </c>
      <c r="B44" s="1">
        <v>7</v>
      </c>
      <c r="C44" s="1">
        <v>0</v>
      </c>
      <c r="D44" s="1">
        <v>0</v>
      </c>
      <c r="E44" s="1">
        <v>0</v>
      </c>
      <c r="F44" s="1">
        <v>0</v>
      </c>
      <c r="G44" s="1">
        <v>0</v>
      </c>
      <c r="H44" s="1">
        <v>0</v>
      </c>
      <c r="I44" s="1">
        <v>0</v>
      </c>
      <c r="J44" s="1">
        <v>0</v>
      </c>
      <c r="K44" s="1">
        <v>0</v>
      </c>
      <c r="L44" s="1">
        <v>0</v>
      </c>
      <c r="M44" s="1">
        <v>0</v>
      </c>
      <c r="N44" s="1">
        <v>7</v>
      </c>
      <c r="P44" s="1">
        <f t="shared" si="7"/>
        <v>59</v>
      </c>
    </row>
    <row r="45" spans="1:16" x14ac:dyDescent="0.25">
      <c r="A45" s="15" t="s">
        <v>63</v>
      </c>
      <c r="B45" s="1">
        <v>12</v>
      </c>
      <c r="C45" s="1">
        <v>10</v>
      </c>
      <c r="D45" s="1">
        <v>21</v>
      </c>
      <c r="E45" s="1">
        <v>27</v>
      </c>
      <c r="F45" s="1">
        <v>9</v>
      </c>
      <c r="G45" s="1">
        <v>11</v>
      </c>
      <c r="H45" s="1">
        <v>0</v>
      </c>
      <c r="I45" s="1">
        <v>9</v>
      </c>
      <c r="J45" s="1">
        <v>16</v>
      </c>
      <c r="K45" s="1">
        <v>20</v>
      </c>
      <c r="L45" s="1">
        <v>0</v>
      </c>
      <c r="M45" s="1">
        <v>4</v>
      </c>
      <c r="N45" s="1">
        <v>139</v>
      </c>
      <c r="P45" s="1">
        <f t="shared" si="7"/>
        <v>508</v>
      </c>
    </row>
    <row r="46" spans="1:16" x14ac:dyDescent="0.25">
      <c r="A46" s="15" t="str">
        <f>abbreviations!A$16</f>
        <v>WMM</v>
      </c>
      <c r="B46" s="1">
        <f>CAA!E14</f>
        <v>0</v>
      </c>
      <c r="C46" s="1">
        <f>CAA!E21</f>
        <v>0</v>
      </c>
      <c r="D46" s="1">
        <f>CAA!E26</f>
        <v>0</v>
      </c>
      <c r="E46" s="1">
        <f>CAA!E31</f>
        <v>0</v>
      </c>
      <c r="F46" s="1">
        <f>CAA!E36</f>
        <v>0</v>
      </c>
      <c r="G46" s="1">
        <f>CAA!E41</f>
        <v>0</v>
      </c>
      <c r="H46" s="1">
        <f>CAA!E46</f>
        <v>0</v>
      </c>
      <c r="I46" s="1">
        <f>CAA!E52</f>
        <v>0</v>
      </c>
      <c r="J46" s="1">
        <f>CAA!E57</f>
        <v>0</v>
      </c>
      <c r="K46" s="1">
        <f>CAA!E62</f>
        <v>0</v>
      </c>
      <c r="L46" s="1">
        <f>CAA!E67</f>
        <v>0</v>
      </c>
      <c r="M46" s="1">
        <f>CAA!E72</f>
        <v>0</v>
      </c>
      <c r="N46" s="1">
        <f>SUM(B46:M46)</f>
        <v>0</v>
      </c>
      <c r="P46" s="1">
        <f t="shared" si="7"/>
        <v>1</v>
      </c>
    </row>
    <row r="47" spans="1:16" x14ac:dyDescent="0.25">
      <c r="A47" s="1" t="s">
        <v>27</v>
      </c>
      <c r="B47" s="1">
        <f t="shared" ref="B47:N47" si="8">SUM(B34:B46)</f>
        <v>49</v>
      </c>
      <c r="C47" s="1">
        <f t="shared" ref="C47:I47" si="9">SUM(C34:C46)</f>
        <v>49</v>
      </c>
      <c r="D47" s="1">
        <f t="shared" si="9"/>
        <v>55</v>
      </c>
      <c r="E47" s="1">
        <f t="shared" si="9"/>
        <v>55</v>
      </c>
      <c r="F47" s="1">
        <f t="shared" si="9"/>
        <v>54</v>
      </c>
      <c r="G47" s="1">
        <f t="shared" si="9"/>
        <v>30</v>
      </c>
      <c r="H47" s="1">
        <f t="shared" si="9"/>
        <v>9</v>
      </c>
      <c r="I47" s="1">
        <f t="shared" si="9"/>
        <v>52</v>
      </c>
      <c r="J47" s="1">
        <f t="shared" si="8"/>
        <v>55</v>
      </c>
      <c r="K47" s="1">
        <f t="shared" si="8"/>
        <v>55</v>
      </c>
      <c r="L47" s="1">
        <f t="shared" si="8"/>
        <v>4</v>
      </c>
      <c r="M47" s="1">
        <f t="shared" si="8"/>
        <v>4</v>
      </c>
      <c r="N47" s="1">
        <f t="shared" si="8"/>
        <v>471</v>
      </c>
    </row>
    <row r="49" spans="1:16" x14ac:dyDescent="0.25">
      <c r="A49" s="14" t="str">
        <f>abbreviations!A36</f>
        <v>Rib</v>
      </c>
      <c r="B49" s="2" t="str">
        <f>abbreviations!A$19</f>
        <v>M29&amp;u</v>
      </c>
      <c r="C49" s="2" t="str">
        <f>abbreviations!A$20</f>
        <v>M30s</v>
      </c>
      <c r="D49" s="2" t="str">
        <f>abbreviations!A$21</f>
        <v>M40s</v>
      </c>
      <c r="E49" s="2" t="str">
        <f>abbreviations!A$22</f>
        <v>M50s</v>
      </c>
      <c r="F49" s="2" t="str">
        <f>abbreviations!A$23</f>
        <v>M60s</v>
      </c>
      <c r="G49" s="2" t="str">
        <f>abbreviations!A$24</f>
        <v>M70+</v>
      </c>
      <c r="H49" s="2" t="str">
        <f>abbreviations!A$25</f>
        <v>F29&amp;u</v>
      </c>
      <c r="I49" s="2" t="str">
        <f>abbreviations!A$26</f>
        <v>F30s</v>
      </c>
      <c r="J49" s="2" t="str">
        <f>abbreviations!A$27</f>
        <v>F40s</v>
      </c>
      <c r="K49" s="2" t="str">
        <f>abbreviations!A$28</f>
        <v>F50s</v>
      </c>
      <c r="L49" s="2" t="str">
        <f>abbreviations!A$29</f>
        <v>F60s</v>
      </c>
      <c r="M49" s="2" t="str">
        <f>abbreviations!A$30</f>
        <v>F70+</v>
      </c>
      <c r="N49" s="2" t="s">
        <v>171</v>
      </c>
      <c r="P49" s="2" t="s">
        <v>61</v>
      </c>
    </row>
    <row r="50" spans="1:16" x14ac:dyDescent="0.25">
      <c r="A50" s="15" t="str">
        <f>abbreviations!A$5</f>
        <v>AARC</v>
      </c>
      <c r="B50" s="1">
        <f>AARC!E15</f>
        <v>0</v>
      </c>
      <c r="C50" s="1">
        <f>CAA!E25</f>
        <v>0</v>
      </c>
      <c r="D50" s="1">
        <v>4</v>
      </c>
      <c r="E50" s="1">
        <f>CAA!E35</f>
        <v>0</v>
      </c>
      <c r="F50" s="1">
        <f>CAA!E40</f>
        <v>0</v>
      </c>
      <c r="G50" s="1">
        <f>CAA!E45</f>
        <v>0</v>
      </c>
      <c r="H50" s="1">
        <f>AARC!E39</f>
        <v>0</v>
      </c>
      <c r="I50" s="1">
        <f>AARC!E41</f>
        <v>0</v>
      </c>
      <c r="J50" s="1">
        <f>AARC!E44</f>
        <v>0</v>
      </c>
      <c r="K50" s="1">
        <f>AARC!E46</f>
        <v>0</v>
      </c>
      <c r="L50" s="1">
        <f>AARC!E48</f>
        <v>0</v>
      </c>
      <c r="M50" s="1">
        <f>AARC!E50</f>
        <v>0</v>
      </c>
      <c r="N50" s="1">
        <f>SUM(B50:M50)</f>
        <v>4</v>
      </c>
      <c r="P50" s="1">
        <f t="shared" ref="P50:P60" si="10">P34+N50</f>
        <v>25</v>
      </c>
    </row>
    <row r="51" spans="1:16" x14ac:dyDescent="0.25">
      <c r="A51" s="15" t="s">
        <v>191</v>
      </c>
      <c r="B51" s="1">
        <v>0</v>
      </c>
      <c r="C51" s="1">
        <v>0</v>
      </c>
      <c r="D51" s="1">
        <v>0</v>
      </c>
      <c r="E51" s="1">
        <v>0</v>
      </c>
      <c r="F51" s="1">
        <v>0</v>
      </c>
      <c r="G51" s="1">
        <v>0</v>
      </c>
      <c r="H51" s="1">
        <v>0</v>
      </c>
      <c r="I51" s="1">
        <v>0</v>
      </c>
      <c r="J51" s="1">
        <v>0</v>
      </c>
      <c r="K51" s="1">
        <v>0</v>
      </c>
      <c r="L51" s="1">
        <v>0</v>
      </c>
      <c r="M51" s="1">
        <v>0</v>
      </c>
      <c r="N51" s="1">
        <v>0</v>
      </c>
      <c r="P51" s="1">
        <f t="shared" si="10"/>
        <v>0</v>
      </c>
    </row>
    <row r="52" spans="1:16" x14ac:dyDescent="0.25">
      <c r="A52" s="15" t="str">
        <f>abbreviations!A$7</f>
        <v>CAA</v>
      </c>
      <c r="B52" s="1">
        <f>CAA!E19</f>
        <v>0</v>
      </c>
      <c r="C52" s="1">
        <f>CAA!E26</f>
        <v>0</v>
      </c>
      <c r="D52" s="1">
        <f>CAA!E31</f>
        <v>0</v>
      </c>
      <c r="E52" s="1">
        <f>CAA!E36</f>
        <v>0</v>
      </c>
      <c r="F52" s="1">
        <f>CAA!E41</f>
        <v>0</v>
      </c>
      <c r="G52" s="1">
        <f>CAA!E46</f>
        <v>0</v>
      </c>
      <c r="H52" s="1">
        <f>CAA!E51</f>
        <v>0</v>
      </c>
      <c r="I52" s="1">
        <f>CAA!E57</f>
        <v>0</v>
      </c>
      <c r="J52" s="1">
        <f>CAA!E62</f>
        <v>0</v>
      </c>
      <c r="K52" s="1">
        <f>CAA!E67</f>
        <v>0</v>
      </c>
      <c r="L52" s="1">
        <f>CAA!E72</f>
        <v>0</v>
      </c>
      <c r="M52" s="1">
        <f>CAA!E77</f>
        <v>0</v>
      </c>
      <c r="N52" s="1">
        <f>SUM(B52:M52)</f>
        <v>0</v>
      </c>
      <c r="P52" s="1">
        <f t="shared" si="10"/>
        <v>0</v>
      </c>
    </row>
    <row r="53" spans="1:16" x14ac:dyDescent="0.25">
      <c r="A53" s="15" t="str">
        <f>abbreviations!A$8</f>
        <v>CNE</v>
      </c>
      <c r="B53" s="1">
        <f>CAA!E20</f>
        <v>0</v>
      </c>
      <c r="C53" s="1">
        <f>CAA!E27</f>
        <v>0</v>
      </c>
      <c r="D53" s="1">
        <f>CAA!E32</f>
        <v>0</v>
      </c>
      <c r="E53" s="1">
        <f>CAA!E37</f>
        <v>0</v>
      </c>
      <c r="F53" s="1">
        <f>CAA!E42</f>
        <v>0</v>
      </c>
      <c r="G53" s="1">
        <f>CAA!E47</f>
        <v>0</v>
      </c>
      <c r="H53" s="1">
        <f>CAA!E52</f>
        <v>0</v>
      </c>
      <c r="I53" s="1">
        <f>CAA!E58</f>
        <v>0</v>
      </c>
      <c r="J53" s="1">
        <f>CAA!E63</f>
        <v>0</v>
      </c>
      <c r="K53" s="1">
        <f>CAA!E68</f>
        <v>0</v>
      </c>
      <c r="L53" s="1">
        <f>CAA!E73</f>
        <v>0</v>
      </c>
      <c r="M53" s="1">
        <f>CAA!E78</f>
        <v>0</v>
      </c>
      <c r="N53" s="1">
        <f>SUM(B53:M53)</f>
        <v>0</v>
      </c>
      <c r="P53" s="1">
        <f t="shared" si="10"/>
        <v>0</v>
      </c>
    </row>
    <row r="54" spans="1:16" x14ac:dyDescent="0.25">
      <c r="A54" s="15" t="s">
        <v>17</v>
      </c>
      <c r="B54" s="1">
        <v>0</v>
      </c>
      <c r="C54" s="1">
        <v>12</v>
      </c>
      <c r="D54" s="1">
        <v>16</v>
      </c>
      <c r="E54" s="1">
        <v>19</v>
      </c>
      <c r="F54" s="1">
        <v>18</v>
      </c>
      <c r="G54" s="1">
        <v>5</v>
      </c>
      <c r="H54" s="1">
        <v>14</v>
      </c>
      <c r="I54" s="1">
        <v>5</v>
      </c>
      <c r="J54" s="1">
        <v>12</v>
      </c>
      <c r="K54" s="1">
        <v>8</v>
      </c>
      <c r="L54" s="1">
        <v>4</v>
      </c>
      <c r="M54" s="1">
        <v>0</v>
      </c>
      <c r="N54" s="1">
        <v>113</v>
      </c>
      <c r="P54" s="1">
        <f t="shared" si="10"/>
        <v>465</v>
      </c>
    </row>
    <row r="55" spans="1:16" x14ac:dyDescent="0.25">
      <c r="A55" s="15" t="s">
        <v>12</v>
      </c>
      <c r="B55" s="1">
        <v>8</v>
      </c>
      <c r="C55" s="1">
        <v>21</v>
      </c>
      <c r="D55" s="1">
        <v>17</v>
      </c>
      <c r="E55" s="1">
        <v>12</v>
      </c>
      <c r="F55" s="1">
        <v>16</v>
      </c>
      <c r="G55" s="1">
        <v>0</v>
      </c>
      <c r="H55" s="1">
        <v>16</v>
      </c>
      <c r="I55" s="1">
        <v>27</v>
      </c>
      <c r="J55" s="1">
        <v>12</v>
      </c>
      <c r="K55" s="1">
        <v>24</v>
      </c>
      <c r="L55" s="1">
        <v>3</v>
      </c>
      <c r="M55" s="1">
        <v>0</v>
      </c>
      <c r="N55" s="1">
        <v>156</v>
      </c>
      <c r="P55" s="1">
        <f t="shared" si="10"/>
        <v>577</v>
      </c>
    </row>
    <row r="56" spans="1:16" x14ac:dyDescent="0.25">
      <c r="A56" s="15" t="s">
        <v>13</v>
      </c>
      <c r="B56" s="1">
        <v>18</v>
      </c>
      <c r="C56" s="1">
        <v>1</v>
      </c>
      <c r="D56" s="1">
        <v>0</v>
      </c>
      <c r="E56" s="1">
        <v>1</v>
      </c>
      <c r="F56" s="1">
        <v>9</v>
      </c>
      <c r="G56" s="1">
        <v>3</v>
      </c>
      <c r="H56" s="1">
        <v>7</v>
      </c>
      <c r="I56" s="1">
        <v>3</v>
      </c>
      <c r="J56" s="1">
        <v>0</v>
      </c>
      <c r="K56" s="1">
        <v>14</v>
      </c>
      <c r="L56" s="1">
        <v>0</v>
      </c>
      <c r="M56" s="1">
        <v>0</v>
      </c>
      <c r="N56" s="1">
        <v>56</v>
      </c>
      <c r="P56" s="1">
        <f t="shared" si="10"/>
        <v>238</v>
      </c>
    </row>
    <row r="57" spans="1:16" x14ac:dyDescent="0.25">
      <c r="A57" s="15" t="s">
        <v>190</v>
      </c>
      <c r="B57" s="1">
        <v>27</v>
      </c>
      <c r="C57" s="1">
        <v>12</v>
      </c>
      <c r="D57" s="1">
        <v>0</v>
      </c>
      <c r="E57" s="1">
        <v>0</v>
      </c>
      <c r="F57" s="1">
        <v>0</v>
      </c>
      <c r="G57" s="1">
        <v>0</v>
      </c>
      <c r="H57" s="1">
        <v>9</v>
      </c>
      <c r="I57" s="1">
        <v>11</v>
      </c>
      <c r="J57" s="1">
        <v>5</v>
      </c>
      <c r="K57" s="1">
        <v>0</v>
      </c>
      <c r="L57" s="1">
        <v>0</v>
      </c>
      <c r="M57" s="1">
        <v>0</v>
      </c>
      <c r="N57" s="1">
        <v>64</v>
      </c>
      <c r="P57" s="1">
        <f t="shared" si="10"/>
        <v>65</v>
      </c>
    </row>
    <row r="58" spans="1:16" x14ac:dyDescent="0.25">
      <c r="A58" s="15" t="str">
        <f>abbreviations!A$13</f>
        <v>MRM</v>
      </c>
      <c r="B58" s="1">
        <f>CAA!E24</f>
        <v>0</v>
      </c>
      <c r="C58" s="1">
        <f>CAA!E31</f>
        <v>0</v>
      </c>
      <c r="D58" s="1">
        <f>CAA!E36</f>
        <v>0</v>
      </c>
      <c r="E58" s="1">
        <f>CAA!E41</f>
        <v>0</v>
      </c>
      <c r="F58" s="1">
        <f>CAA!E46</f>
        <v>0</v>
      </c>
      <c r="G58" s="1">
        <f>CAA!E51</f>
        <v>0</v>
      </c>
      <c r="H58" s="1">
        <f>CAA!E56</f>
        <v>0</v>
      </c>
      <c r="I58" s="1">
        <f>CAA!E62</f>
        <v>0</v>
      </c>
      <c r="J58" s="1">
        <f>CAA!E67</f>
        <v>0</v>
      </c>
      <c r="K58" s="1">
        <f>CAA!E72</f>
        <v>0</v>
      </c>
      <c r="L58" s="1">
        <f>CAA!E77</f>
        <v>0</v>
      </c>
      <c r="M58" s="1">
        <f>CAA!E82</f>
        <v>0</v>
      </c>
      <c r="N58" s="1">
        <f>SUM(B58:M58)</f>
        <v>0</v>
      </c>
      <c r="P58" s="1">
        <f t="shared" si="10"/>
        <v>0</v>
      </c>
    </row>
    <row r="59" spans="1:16" x14ac:dyDescent="0.25">
      <c r="A59" s="15" t="s">
        <v>15</v>
      </c>
      <c r="B59" s="1">
        <v>0</v>
      </c>
      <c r="C59" s="1">
        <v>0</v>
      </c>
      <c r="D59" s="1">
        <v>0</v>
      </c>
      <c r="E59" s="1">
        <v>0</v>
      </c>
      <c r="F59" s="1">
        <v>0</v>
      </c>
      <c r="G59" s="1">
        <v>0</v>
      </c>
      <c r="H59" s="1">
        <v>0</v>
      </c>
      <c r="I59" s="1">
        <v>0</v>
      </c>
      <c r="J59" s="1">
        <v>0</v>
      </c>
      <c r="K59" s="1">
        <v>0</v>
      </c>
      <c r="L59" s="1">
        <v>0</v>
      </c>
      <c r="M59" s="1">
        <v>0</v>
      </c>
      <c r="N59" s="1">
        <v>0</v>
      </c>
      <c r="P59" s="1">
        <f t="shared" si="10"/>
        <v>0</v>
      </c>
    </row>
    <row r="60" spans="1:16" x14ac:dyDescent="0.25">
      <c r="A60" s="15" t="s">
        <v>189</v>
      </c>
      <c r="B60" s="1">
        <v>2</v>
      </c>
      <c r="C60" s="1">
        <v>0</v>
      </c>
      <c r="D60" s="1">
        <v>0</v>
      </c>
      <c r="E60" s="1">
        <v>0</v>
      </c>
      <c r="F60" s="1">
        <v>0</v>
      </c>
      <c r="G60" s="1">
        <v>0</v>
      </c>
      <c r="H60" s="1">
        <v>9</v>
      </c>
      <c r="I60" s="1">
        <v>0</v>
      </c>
      <c r="J60" s="1">
        <v>0</v>
      </c>
      <c r="K60" s="1">
        <v>0</v>
      </c>
      <c r="L60" s="1">
        <v>0</v>
      </c>
      <c r="M60" s="1">
        <v>0</v>
      </c>
      <c r="N60" s="1">
        <v>11</v>
      </c>
      <c r="P60" s="1">
        <f t="shared" si="10"/>
        <v>70</v>
      </c>
    </row>
    <row r="61" spans="1:16" x14ac:dyDescent="0.25">
      <c r="A61" s="15" t="s">
        <v>63</v>
      </c>
      <c r="B61" s="1">
        <v>0</v>
      </c>
      <c r="C61" s="1">
        <v>9</v>
      </c>
      <c r="D61" s="1">
        <v>18</v>
      </c>
      <c r="E61" s="1">
        <v>23</v>
      </c>
      <c r="F61" s="1">
        <v>11</v>
      </c>
      <c r="G61" s="1">
        <v>4</v>
      </c>
      <c r="H61" s="1">
        <v>0</v>
      </c>
      <c r="I61" s="1">
        <v>9</v>
      </c>
      <c r="J61" s="1">
        <v>26</v>
      </c>
      <c r="K61" s="1">
        <v>9</v>
      </c>
      <c r="L61" s="1">
        <v>0</v>
      </c>
      <c r="M61" s="1">
        <v>7</v>
      </c>
      <c r="N61" s="1">
        <v>116</v>
      </c>
      <c r="P61" s="1">
        <f>P45+N61</f>
        <v>624</v>
      </c>
    </row>
    <row r="62" spans="1:16" x14ac:dyDescent="0.25">
      <c r="A62" s="15" t="str">
        <f>abbreviations!A$16</f>
        <v>WMM</v>
      </c>
      <c r="B62" s="1">
        <f>CAA!E27</f>
        <v>0</v>
      </c>
      <c r="C62" s="1">
        <f>CAA!E34</f>
        <v>0</v>
      </c>
      <c r="D62" s="1">
        <f>CAA!E39</f>
        <v>0</v>
      </c>
      <c r="E62" s="1">
        <f>CAA!E44</f>
        <v>0</v>
      </c>
      <c r="F62" s="1">
        <f>CAA!E49</f>
        <v>0</v>
      </c>
      <c r="G62" s="1">
        <f>CAA!E54</f>
        <v>0</v>
      </c>
      <c r="H62" s="1">
        <f>CAA!E59</f>
        <v>0</v>
      </c>
      <c r="I62" s="1">
        <f>CAA!E65</f>
        <v>0</v>
      </c>
      <c r="J62" s="1">
        <f>CAA!E70</f>
        <v>0</v>
      </c>
      <c r="K62" s="1">
        <f>CAA!E75</f>
        <v>0</v>
      </c>
      <c r="L62" s="1">
        <f>CAA!E80</f>
        <v>0</v>
      </c>
      <c r="M62" s="1">
        <f>CAA!E85</f>
        <v>0</v>
      </c>
      <c r="N62" s="1">
        <f>SUM(B62:M62)</f>
        <v>0</v>
      </c>
      <c r="P62" s="1">
        <f>P46+N62</f>
        <v>1</v>
      </c>
    </row>
    <row r="63" spans="1:16" x14ac:dyDescent="0.25">
      <c r="A63" s="1" t="s">
        <v>27</v>
      </c>
      <c r="B63" s="1">
        <f t="shared" ref="B63:N63" si="11">SUM(B50:B62)</f>
        <v>55</v>
      </c>
      <c r="C63" s="1">
        <f t="shared" si="11"/>
        <v>55</v>
      </c>
      <c r="D63" s="1">
        <f t="shared" si="11"/>
        <v>55</v>
      </c>
      <c r="E63" s="1">
        <f t="shared" si="11"/>
        <v>55</v>
      </c>
      <c r="F63" s="1">
        <f t="shared" si="11"/>
        <v>54</v>
      </c>
      <c r="G63" s="1">
        <f t="shared" si="11"/>
        <v>12</v>
      </c>
      <c r="H63" s="1">
        <f t="shared" si="11"/>
        <v>55</v>
      </c>
      <c r="I63" s="1">
        <f t="shared" si="11"/>
        <v>55</v>
      </c>
      <c r="J63" s="1">
        <f t="shared" si="11"/>
        <v>55</v>
      </c>
      <c r="K63" s="1">
        <f t="shared" si="11"/>
        <v>55</v>
      </c>
      <c r="L63" s="1">
        <f t="shared" si="11"/>
        <v>7</v>
      </c>
      <c r="M63" s="1">
        <f t="shared" si="11"/>
        <v>7</v>
      </c>
      <c r="N63" s="1">
        <f t="shared" si="11"/>
        <v>520</v>
      </c>
    </row>
    <row r="64" spans="1:16" x14ac:dyDescent="0.25">
      <c r="A64" s="15" t="s">
        <v>132</v>
      </c>
    </row>
    <row r="65" spans="1:16" x14ac:dyDescent="0.25">
      <c r="A65" s="14" t="str">
        <f>abbreviations!A37</f>
        <v>Luti</v>
      </c>
      <c r="B65" s="2" t="str">
        <f>abbreviations!A$19</f>
        <v>M29&amp;u</v>
      </c>
      <c r="C65" s="2" t="str">
        <f>abbreviations!A$20</f>
        <v>M30s</v>
      </c>
      <c r="D65" s="2" t="str">
        <f>abbreviations!A$21</f>
        <v>M40s</v>
      </c>
      <c r="E65" s="2" t="str">
        <f>abbreviations!A$22</f>
        <v>M50s</v>
      </c>
      <c r="F65" s="2" t="str">
        <f>abbreviations!A$23</f>
        <v>M60s</v>
      </c>
      <c r="G65" s="2" t="str">
        <f>abbreviations!A$24</f>
        <v>M70+</v>
      </c>
      <c r="H65" s="2" t="str">
        <f>abbreviations!A$25</f>
        <v>F29&amp;u</v>
      </c>
      <c r="I65" s="2" t="str">
        <f>abbreviations!A$26</f>
        <v>F30s</v>
      </c>
      <c r="J65" s="2" t="str">
        <f>abbreviations!A$27</f>
        <v>F40s</v>
      </c>
      <c r="K65" s="2" t="str">
        <f>abbreviations!A$28</f>
        <v>F50s</v>
      </c>
      <c r="L65" s="2" t="str">
        <f>abbreviations!A$29</f>
        <v>F60s</v>
      </c>
      <c r="M65" s="2" t="str">
        <f>abbreviations!A$30</f>
        <v>F70+</v>
      </c>
      <c r="N65" s="2" t="str">
        <f>abbreviations!A37</f>
        <v>Luti</v>
      </c>
      <c r="P65" s="2" t="s">
        <v>61</v>
      </c>
    </row>
    <row r="66" spans="1:16" x14ac:dyDescent="0.25">
      <c r="A66" s="15" t="s">
        <v>65</v>
      </c>
      <c r="B66" s="1">
        <v>0</v>
      </c>
      <c r="C66" s="1">
        <v>0</v>
      </c>
      <c r="D66" s="1">
        <v>2</v>
      </c>
      <c r="E66" s="1">
        <v>0</v>
      </c>
      <c r="F66" s="1">
        <v>0</v>
      </c>
      <c r="G66" s="1">
        <v>8</v>
      </c>
      <c r="H66" s="1">
        <v>0</v>
      </c>
      <c r="I66" s="1">
        <v>0</v>
      </c>
      <c r="J66" s="1">
        <v>0</v>
      </c>
      <c r="K66" s="1">
        <v>6</v>
      </c>
      <c r="L66" s="1">
        <v>0</v>
      </c>
      <c r="M66" s="1">
        <v>0</v>
      </c>
      <c r="N66" s="1">
        <v>16</v>
      </c>
      <c r="P66" s="1">
        <f t="shared" ref="P66:P78" si="12">P50+N66</f>
        <v>41</v>
      </c>
    </row>
    <row r="67" spans="1:16" x14ac:dyDescent="0.25">
      <c r="A67" s="15" t="s">
        <v>191</v>
      </c>
      <c r="B67" s="1">
        <v>0</v>
      </c>
      <c r="C67" s="1">
        <v>0</v>
      </c>
      <c r="D67" s="1">
        <v>0</v>
      </c>
      <c r="E67" s="1">
        <v>0</v>
      </c>
      <c r="F67" s="1">
        <v>0</v>
      </c>
      <c r="G67" s="1">
        <v>0</v>
      </c>
      <c r="H67" s="1">
        <v>0</v>
      </c>
      <c r="I67" s="1">
        <v>7</v>
      </c>
      <c r="J67" s="1">
        <v>0</v>
      </c>
      <c r="K67" s="1">
        <v>0</v>
      </c>
      <c r="L67" s="1">
        <v>0</v>
      </c>
      <c r="M67" s="1">
        <v>0</v>
      </c>
      <c r="N67" s="1">
        <v>7</v>
      </c>
      <c r="P67" s="1">
        <f t="shared" si="12"/>
        <v>7</v>
      </c>
    </row>
    <row r="68" spans="1:16" x14ac:dyDescent="0.25">
      <c r="A68" s="15" t="str">
        <f>abbreviations!A$7</f>
        <v>CAA</v>
      </c>
      <c r="B68" s="1">
        <f>AARC!G4</f>
        <v>0</v>
      </c>
      <c r="C68" s="1">
        <f>AARC!G7</f>
        <v>0</v>
      </c>
      <c r="D68" s="1">
        <v>0</v>
      </c>
      <c r="E68" s="1">
        <f>AARC!G16</f>
        <v>0</v>
      </c>
      <c r="F68" s="1">
        <v>0</v>
      </c>
      <c r="G68" s="1">
        <f>AARC!G23</f>
        <v>0</v>
      </c>
      <c r="H68" s="1">
        <f>AARC!G26</f>
        <v>0</v>
      </c>
      <c r="I68" s="1">
        <v>0</v>
      </c>
      <c r="J68" s="1">
        <f>AARC!G32</f>
        <v>0</v>
      </c>
      <c r="K68" s="1">
        <f>AARC!G34</f>
        <v>0</v>
      </c>
      <c r="L68" s="1">
        <f>AARC!G36</f>
        <v>0</v>
      </c>
      <c r="M68" s="1">
        <v>0</v>
      </c>
      <c r="N68" s="1">
        <f>SUM(B68:M68)</f>
        <v>0</v>
      </c>
      <c r="P68" s="1">
        <f t="shared" si="12"/>
        <v>0</v>
      </c>
    </row>
    <row r="69" spans="1:16" x14ac:dyDescent="0.25">
      <c r="A69" s="15" t="str">
        <f>abbreviations!A$8</f>
        <v>CNE</v>
      </c>
      <c r="B69" s="1">
        <v>0</v>
      </c>
      <c r="C69" s="1">
        <f>AARC!G8</f>
        <v>0</v>
      </c>
      <c r="D69" s="1">
        <v>0</v>
      </c>
      <c r="E69" s="1">
        <f>AARC!G17</f>
        <v>0</v>
      </c>
      <c r="F69" s="1">
        <v>0</v>
      </c>
      <c r="G69" s="1">
        <f>AARC!G24</f>
        <v>0</v>
      </c>
      <c r="H69" s="1">
        <f>AARC!G27</f>
        <v>0</v>
      </c>
      <c r="I69" s="1">
        <f>AARC!G28</f>
        <v>0</v>
      </c>
      <c r="J69" s="1">
        <v>0</v>
      </c>
      <c r="K69" s="1">
        <f>AARC!G35</f>
        <v>0</v>
      </c>
      <c r="L69" s="1">
        <f>AARC!G37</f>
        <v>0</v>
      </c>
      <c r="M69" s="1">
        <f>AARC!G39</f>
        <v>0</v>
      </c>
      <c r="N69" s="1">
        <f>SUM(B69:M69)</f>
        <v>0</v>
      </c>
      <c r="P69" s="1">
        <f t="shared" si="12"/>
        <v>0</v>
      </c>
    </row>
    <row r="70" spans="1:16" x14ac:dyDescent="0.25">
      <c r="A70" s="15" t="s">
        <v>17</v>
      </c>
      <c r="B70" s="1">
        <v>23</v>
      </c>
      <c r="C70" s="1">
        <v>14</v>
      </c>
      <c r="D70" s="1">
        <v>19</v>
      </c>
      <c r="E70" s="1">
        <v>15</v>
      </c>
      <c r="F70" s="1">
        <v>15</v>
      </c>
      <c r="G70" s="1">
        <v>16</v>
      </c>
      <c r="H70" s="1">
        <v>25</v>
      </c>
      <c r="I70" s="1">
        <v>4</v>
      </c>
      <c r="J70" s="1">
        <v>9</v>
      </c>
      <c r="K70" s="1">
        <v>0</v>
      </c>
      <c r="L70" s="1">
        <v>0</v>
      </c>
      <c r="M70" s="1">
        <v>0</v>
      </c>
      <c r="N70" s="1">
        <v>140</v>
      </c>
      <c r="P70" s="1">
        <f t="shared" si="12"/>
        <v>605</v>
      </c>
    </row>
    <row r="71" spans="1:16" x14ac:dyDescent="0.25">
      <c r="A71" s="15" t="s">
        <v>12</v>
      </c>
      <c r="B71" s="1">
        <v>1</v>
      </c>
      <c r="C71" s="1">
        <v>19</v>
      </c>
      <c r="D71" s="1">
        <v>9</v>
      </c>
      <c r="E71" s="1">
        <v>16</v>
      </c>
      <c r="F71" s="1">
        <v>15</v>
      </c>
      <c r="G71" s="1">
        <v>5</v>
      </c>
      <c r="H71" s="1">
        <v>8</v>
      </c>
      <c r="I71" s="1">
        <v>27</v>
      </c>
      <c r="J71" s="1">
        <v>15</v>
      </c>
      <c r="K71" s="1">
        <v>23</v>
      </c>
      <c r="L71" s="1">
        <v>12</v>
      </c>
      <c r="M71" s="1">
        <v>3</v>
      </c>
      <c r="N71" s="1">
        <v>153</v>
      </c>
      <c r="P71" s="1">
        <f t="shared" si="12"/>
        <v>730</v>
      </c>
    </row>
    <row r="72" spans="1:16" x14ac:dyDescent="0.25">
      <c r="A72" s="15" t="s">
        <v>13</v>
      </c>
      <c r="B72" s="1">
        <v>12</v>
      </c>
      <c r="C72" s="1">
        <v>0</v>
      </c>
      <c r="D72" s="1">
        <v>0</v>
      </c>
      <c r="E72" s="1">
        <v>4</v>
      </c>
      <c r="F72" s="1">
        <v>17</v>
      </c>
      <c r="G72" s="1">
        <v>18</v>
      </c>
      <c r="H72" s="1">
        <v>10</v>
      </c>
      <c r="I72" s="1">
        <v>4</v>
      </c>
      <c r="J72" s="1">
        <v>4</v>
      </c>
      <c r="K72" s="1">
        <v>13</v>
      </c>
      <c r="L72" s="1">
        <v>0</v>
      </c>
      <c r="M72" s="1">
        <v>0</v>
      </c>
      <c r="N72" s="1">
        <v>82</v>
      </c>
      <c r="P72" s="1">
        <f t="shared" si="12"/>
        <v>320</v>
      </c>
    </row>
    <row r="73" spans="1:16" x14ac:dyDescent="0.25">
      <c r="A73" s="15" t="s">
        <v>190</v>
      </c>
      <c r="B73" s="1">
        <v>0</v>
      </c>
      <c r="C73" s="1">
        <v>0</v>
      </c>
      <c r="D73" s="1">
        <v>0</v>
      </c>
      <c r="E73" s="1">
        <v>0</v>
      </c>
      <c r="F73" s="1">
        <v>0</v>
      </c>
      <c r="G73" s="1">
        <v>0</v>
      </c>
      <c r="H73" s="1">
        <v>0</v>
      </c>
      <c r="I73" s="1">
        <v>0</v>
      </c>
      <c r="J73" s="1">
        <v>10</v>
      </c>
      <c r="K73" s="1">
        <v>0</v>
      </c>
      <c r="L73" s="1">
        <v>0</v>
      </c>
      <c r="M73" s="1">
        <v>0</v>
      </c>
      <c r="N73" s="1">
        <v>10</v>
      </c>
      <c r="P73" s="1">
        <f t="shared" si="12"/>
        <v>75</v>
      </c>
    </row>
    <row r="74" spans="1:16" x14ac:dyDescent="0.25">
      <c r="A74" s="15" t="str">
        <f>abbreviations!A$13</f>
        <v>MRM</v>
      </c>
      <c r="B74" s="1">
        <f>AARC!G8</f>
        <v>0</v>
      </c>
      <c r="C74" s="1">
        <v>0</v>
      </c>
      <c r="D74" s="1">
        <f>AARC!G17</f>
        <v>0</v>
      </c>
      <c r="E74" s="1">
        <f>AARC!G21</f>
        <v>0</v>
      </c>
      <c r="F74" s="1">
        <f>AARC!G24</f>
        <v>0</v>
      </c>
      <c r="G74" s="1">
        <f>AARC!G28</f>
        <v>0</v>
      </c>
      <c r="H74" s="1">
        <f>AARC!G32</f>
        <v>0</v>
      </c>
      <c r="I74" s="1">
        <f>AARC!G34</f>
        <v>0</v>
      </c>
      <c r="J74" s="1">
        <f>AARC!G37</f>
        <v>0</v>
      </c>
      <c r="K74" s="1">
        <f>AARC!G39</f>
        <v>0</v>
      </c>
      <c r="L74" s="1">
        <f>AARC!G41</f>
        <v>0</v>
      </c>
      <c r="M74" s="1">
        <f>AARC!G43</f>
        <v>0</v>
      </c>
      <c r="N74" s="1">
        <f>SUM(B74:M74)</f>
        <v>0</v>
      </c>
      <c r="P74" s="1">
        <f t="shared" si="12"/>
        <v>0</v>
      </c>
    </row>
    <row r="75" spans="1:16" x14ac:dyDescent="0.25">
      <c r="A75" s="15" t="s">
        <v>15</v>
      </c>
      <c r="B75" s="1">
        <v>0</v>
      </c>
      <c r="C75" s="1">
        <v>0</v>
      </c>
      <c r="D75" s="1">
        <v>0</v>
      </c>
      <c r="E75" s="1">
        <v>0</v>
      </c>
      <c r="F75" s="1">
        <v>3</v>
      </c>
      <c r="G75" s="1">
        <v>0</v>
      </c>
      <c r="H75" s="1">
        <v>0</v>
      </c>
      <c r="I75" s="1">
        <v>0</v>
      </c>
      <c r="J75" s="1">
        <v>0</v>
      </c>
      <c r="K75" s="1">
        <v>0</v>
      </c>
      <c r="L75" s="1">
        <v>6</v>
      </c>
      <c r="M75" s="1">
        <v>0</v>
      </c>
      <c r="N75" s="1">
        <v>9</v>
      </c>
      <c r="P75" s="1">
        <f t="shared" si="12"/>
        <v>9</v>
      </c>
    </row>
    <row r="76" spans="1:16" x14ac:dyDescent="0.25">
      <c r="A76" s="15" t="s">
        <v>189</v>
      </c>
      <c r="B76" s="1">
        <v>0</v>
      </c>
      <c r="C76" s="1">
        <v>7</v>
      </c>
      <c r="D76" s="1">
        <v>5</v>
      </c>
      <c r="E76" s="1">
        <v>0</v>
      </c>
      <c r="F76" s="1">
        <v>0</v>
      </c>
      <c r="G76" s="1">
        <v>0</v>
      </c>
      <c r="H76" s="1">
        <v>0</v>
      </c>
      <c r="I76" s="1">
        <v>0</v>
      </c>
      <c r="J76" s="1">
        <v>0</v>
      </c>
      <c r="K76" s="1">
        <v>0</v>
      </c>
      <c r="L76" s="1">
        <v>0</v>
      </c>
      <c r="M76" s="1">
        <v>0</v>
      </c>
      <c r="N76" s="1">
        <v>12</v>
      </c>
      <c r="P76" s="1">
        <f t="shared" si="12"/>
        <v>82</v>
      </c>
    </row>
    <row r="77" spans="1:16" x14ac:dyDescent="0.25">
      <c r="A77" s="15" t="s">
        <v>63</v>
      </c>
      <c r="B77" s="1">
        <v>19</v>
      </c>
      <c r="C77" s="1">
        <v>15</v>
      </c>
      <c r="D77" s="1">
        <v>20</v>
      </c>
      <c r="E77" s="1">
        <v>20</v>
      </c>
      <c r="F77" s="1">
        <v>5</v>
      </c>
      <c r="G77" s="1">
        <v>8</v>
      </c>
      <c r="H77" s="1">
        <v>9</v>
      </c>
      <c r="I77" s="1">
        <v>13</v>
      </c>
      <c r="J77" s="1">
        <v>17</v>
      </c>
      <c r="K77" s="1">
        <v>13</v>
      </c>
      <c r="L77" s="1">
        <v>0</v>
      </c>
      <c r="M77" s="1">
        <v>0</v>
      </c>
      <c r="N77" s="1">
        <v>139</v>
      </c>
      <c r="P77" s="1">
        <f t="shared" si="12"/>
        <v>763</v>
      </c>
    </row>
    <row r="78" spans="1:16" x14ac:dyDescent="0.25">
      <c r="A78" s="15" t="str">
        <f>abbreviations!A$16</f>
        <v>WMM</v>
      </c>
      <c r="B78" s="1">
        <f>AARC!G11</f>
        <v>2</v>
      </c>
      <c r="C78" s="1">
        <f>AARC!G15</f>
        <v>0</v>
      </c>
      <c r="D78" s="1">
        <v>0</v>
      </c>
      <c r="E78" s="1">
        <f>AARC!G24</f>
        <v>0</v>
      </c>
      <c r="F78" s="1">
        <v>0</v>
      </c>
      <c r="G78" s="1">
        <f>AARC!G33</f>
        <v>6</v>
      </c>
      <c r="H78" s="1">
        <f>AARC!G35</f>
        <v>0</v>
      </c>
      <c r="I78" s="1">
        <f>AARC!G37</f>
        <v>0</v>
      </c>
      <c r="J78" s="1">
        <f>AARC!G40</f>
        <v>0</v>
      </c>
      <c r="K78" s="1">
        <f>AARC!G42</f>
        <v>0</v>
      </c>
      <c r="L78" s="1">
        <f>AARC!G44</f>
        <v>0</v>
      </c>
      <c r="M78" s="1">
        <f>AARC!G46</f>
        <v>0</v>
      </c>
      <c r="N78" s="1">
        <f>SUM(B78:M78)</f>
        <v>8</v>
      </c>
      <c r="P78" s="1">
        <f t="shared" si="12"/>
        <v>9</v>
      </c>
    </row>
    <row r="79" spans="1:16" x14ac:dyDescent="0.25">
      <c r="A79" s="1" t="s">
        <v>27</v>
      </c>
      <c r="B79" s="1">
        <f t="shared" ref="B79:N79" si="13">SUM(B66:B78)</f>
        <v>57</v>
      </c>
      <c r="C79" s="1">
        <f t="shared" ref="C79:I79" si="14">SUM(C66:C78)</f>
        <v>55</v>
      </c>
      <c r="D79" s="1">
        <v>0</v>
      </c>
      <c r="E79" s="1">
        <f t="shared" si="14"/>
        <v>55</v>
      </c>
      <c r="F79" s="1">
        <f t="shared" si="14"/>
        <v>55</v>
      </c>
      <c r="G79" s="1">
        <f t="shared" si="14"/>
        <v>61</v>
      </c>
      <c r="H79" s="1">
        <f t="shared" si="14"/>
        <v>52</v>
      </c>
      <c r="I79" s="1">
        <f t="shared" si="14"/>
        <v>55</v>
      </c>
      <c r="J79" s="1">
        <f t="shared" si="13"/>
        <v>55</v>
      </c>
      <c r="K79" s="1">
        <f t="shared" si="13"/>
        <v>55</v>
      </c>
      <c r="L79" s="1">
        <f t="shared" si="13"/>
        <v>18</v>
      </c>
      <c r="M79" s="1">
        <f t="shared" si="13"/>
        <v>3</v>
      </c>
      <c r="N79" s="1">
        <f t="shared" si="13"/>
        <v>576</v>
      </c>
    </row>
    <row r="80" spans="1:16" x14ac:dyDescent="0.25">
      <c r="A80" s="15"/>
    </row>
    <row r="81" spans="1:16" x14ac:dyDescent="0.25">
      <c r="A81" s="14" t="str">
        <f>abbreviations!A38</f>
        <v>NH10</v>
      </c>
      <c r="B81" s="2" t="str">
        <f>abbreviations!A$19</f>
        <v>M29&amp;u</v>
      </c>
      <c r="C81" s="2" t="str">
        <f>abbreviations!A$20</f>
        <v>M30s</v>
      </c>
      <c r="D81" s="2" t="str">
        <f>abbreviations!A$21</f>
        <v>M40s</v>
      </c>
      <c r="E81" s="2" t="str">
        <f>abbreviations!A$22</f>
        <v>M50s</v>
      </c>
      <c r="F81" s="2" t="str">
        <f>abbreviations!A$23</f>
        <v>M60s</v>
      </c>
      <c r="G81" s="2" t="str">
        <f>abbreviations!A$24</f>
        <v>M70+</v>
      </c>
      <c r="H81" s="2" t="str">
        <f>abbreviations!A$25</f>
        <v>F29&amp;u</v>
      </c>
      <c r="I81" s="2" t="str">
        <f>abbreviations!A$26</f>
        <v>F30s</v>
      </c>
      <c r="J81" s="2" t="str">
        <f>abbreviations!A$27</f>
        <v>F40s</v>
      </c>
      <c r="K81" s="2" t="str">
        <f>abbreviations!A$28</f>
        <v>F50s</v>
      </c>
      <c r="L81" s="2" t="str">
        <f>abbreviations!A$29</f>
        <v>F60s</v>
      </c>
      <c r="M81" s="2" t="str">
        <f>abbreviations!A$30</f>
        <v>F70+</v>
      </c>
      <c r="N81" s="2" t="str">
        <f>abbreviations!A38</f>
        <v>NH10</v>
      </c>
      <c r="P81" s="2" t="s">
        <v>61</v>
      </c>
    </row>
    <row r="82" spans="1:16" x14ac:dyDescent="0.25">
      <c r="A82" s="15" t="str">
        <f>abbreviations!A$5</f>
        <v>AARC</v>
      </c>
      <c r="B82" s="1">
        <f>CAA!H5</f>
        <v>0</v>
      </c>
      <c r="C82" s="1">
        <f>CAA!H12</f>
        <v>0</v>
      </c>
      <c r="D82" s="1">
        <v>4</v>
      </c>
      <c r="E82" s="1">
        <v>3</v>
      </c>
      <c r="F82" s="8">
        <f>CAA!H27</f>
        <v>0</v>
      </c>
      <c r="G82" s="8">
        <f>CAA!H32</f>
        <v>0</v>
      </c>
      <c r="H82" s="8">
        <f>CAA!H37</f>
        <v>0</v>
      </c>
      <c r="I82" s="8">
        <v>4</v>
      </c>
      <c r="J82" s="8">
        <f>CAA!H48</f>
        <v>0</v>
      </c>
      <c r="K82" s="8">
        <v>6</v>
      </c>
      <c r="L82" s="8">
        <f>CAA!H58</f>
        <v>0</v>
      </c>
      <c r="M82" s="8">
        <f>CAA!H63</f>
        <v>0</v>
      </c>
      <c r="N82" s="1">
        <f t="shared" ref="N82:N94" si="15">SUM(B82:M82)</f>
        <v>17</v>
      </c>
      <c r="P82" s="1">
        <f t="shared" ref="P82:P94" si="16">P66+N82</f>
        <v>58</v>
      </c>
    </row>
    <row r="83" spans="1:16" x14ac:dyDescent="0.25">
      <c r="A83" s="15" t="s">
        <v>191</v>
      </c>
      <c r="B83" s="1">
        <v>0</v>
      </c>
      <c r="C83" s="1">
        <v>0</v>
      </c>
      <c r="D83" s="1">
        <v>0</v>
      </c>
      <c r="E83" s="1">
        <v>0</v>
      </c>
      <c r="F83" s="8">
        <v>0</v>
      </c>
      <c r="G83" s="8">
        <v>0</v>
      </c>
      <c r="H83" s="8">
        <v>0</v>
      </c>
      <c r="I83" s="8">
        <v>0</v>
      </c>
      <c r="J83" s="8">
        <v>0</v>
      </c>
      <c r="K83" s="8">
        <v>0</v>
      </c>
      <c r="L83" s="8">
        <v>0</v>
      </c>
      <c r="M83" s="8">
        <v>0</v>
      </c>
      <c r="N83" s="1">
        <v>0</v>
      </c>
      <c r="P83" s="1">
        <f t="shared" si="16"/>
        <v>7</v>
      </c>
    </row>
    <row r="84" spans="1:16" x14ac:dyDescent="0.25">
      <c r="A84" s="15" t="str">
        <f>abbreviations!A$7</f>
        <v>CAA</v>
      </c>
      <c r="B84" s="1">
        <f>CAA!H6</f>
        <v>0</v>
      </c>
      <c r="C84" s="1">
        <f>CAA!H13</f>
        <v>0</v>
      </c>
      <c r="D84" s="1">
        <f>CAA!H18</f>
        <v>0</v>
      </c>
      <c r="E84" s="1">
        <f>CAA!H23</f>
        <v>0</v>
      </c>
      <c r="F84" s="8">
        <f>CAA!H28</f>
        <v>0</v>
      </c>
      <c r="G84" s="8">
        <f>CAA!H33</f>
        <v>0</v>
      </c>
      <c r="H84" s="8">
        <f>CAA!H38</f>
        <v>0</v>
      </c>
      <c r="I84" s="8">
        <f>CAA!H44</f>
        <v>0</v>
      </c>
      <c r="J84" s="8">
        <f>CAA!H49</f>
        <v>0</v>
      </c>
      <c r="K84" s="8">
        <f>CAA!H54</f>
        <v>0</v>
      </c>
      <c r="L84" s="8">
        <f>CAA!H59</f>
        <v>0</v>
      </c>
      <c r="M84" s="8">
        <f>CAA!H64</f>
        <v>0</v>
      </c>
      <c r="N84" s="1">
        <f t="shared" si="15"/>
        <v>0</v>
      </c>
      <c r="P84" s="1">
        <f t="shared" si="16"/>
        <v>0</v>
      </c>
    </row>
    <row r="85" spans="1:16" x14ac:dyDescent="0.25">
      <c r="A85" s="15" t="str">
        <f>abbreviations!A$8</f>
        <v>CNE</v>
      </c>
      <c r="B85" s="1">
        <f>CAA!H7</f>
        <v>0</v>
      </c>
      <c r="C85" s="1">
        <f>CAA!H14</f>
        <v>0</v>
      </c>
      <c r="D85" s="1">
        <f>CAA!H19</f>
        <v>0</v>
      </c>
      <c r="E85" s="1">
        <f>CAA!H24</f>
        <v>0</v>
      </c>
      <c r="F85" s="8">
        <f>CAA!H29</f>
        <v>0</v>
      </c>
      <c r="G85" s="8">
        <f>CAA!H34</f>
        <v>0</v>
      </c>
      <c r="H85" s="8">
        <f>CAA!H39</f>
        <v>0</v>
      </c>
      <c r="I85" s="8">
        <f>CAA!H45</f>
        <v>0</v>
      </c>
      <c r="J85" s="8">
        <f>CAA!H50</f>
        <v>0</v>
      </c>
      <c r="K85" s="8">
        <f>CAA!H55</f>
        <v>0</v>
      </c>
      <c r="L85" s="8">
        <f>CAA!H60</f>
        <v>0</v>
      </c>
      <c r="M85" s="8">
        <f>CAA!H65</f>
        <v>0</v>
      </c>
      <c r="N85" s="1">
        <f t="shared" si="15"/>
        <v>0</v>
      </c>
      <c r="P85" s="1">
        <f t="shared" si="16"/>
        <v>0</v>
      </c>
    </row>
    <row r="86" spans="1:16" x14ac:dyDescent="0.25">
      <c r="A86" s="15" t="str">
        <f>abbreviations!A$9</f>
        <v>GCS</v>
      </c>
      <c r="B86" s="1">
        <v>22</v>
      </c>
      <c r="C86" s="1">
        <v>23</v>
      </c>
      <c r="D86" s="1">
        <v>15</v>
      </c>
      <c r="E86" s="1">
        <v>16</v>
      </c>
      <c r="F86" s="8">
        <v>19</v>
      </c>
      <c r="G86" s="8">
        <v>8</v>
      </c>
      <c r="H86" s="8">
        <v>4</v>
      </c>
      <c r="I86" s="8">
        <v>1</v>
      </c>
      <c r="J86" s="8">
        <v>9</v>
      </c>
      <c r="K86" s="8">
        <v>10</v>
      </c>
      <c r="L86" s="8">
        <v>4</v>
      </c>
      <c r="M86" s="8">
        <v>0</v>
      </c>
      <c r="N86" s="1">
        <f t="shared" si="15"/>
        <v>131</v>
      </c>
      <c r="P86" s="1">
        <f t="shared" si="16"/>
        <v>736</v>
      </c>
    </row>
    <row r="87" spans="1:16" x14ac:dyDescent="0.25">
      <c r="A87" s="15" t="str">
        <f>abbreviations!A$10</f>
        <v>GDTC</v>
      </c>
      <c r="B87" s="1">
        <v>10</v>
      </c>
      <c r="C87" s="1">
        <v>7</v>
      </c>
      <c r="D87" s="1">
        <v>9</v>
      </c>
      <c r="E87" s="1">
        <v>22</v>
      </c>
      <c r="F87" s="8">
        <v>15</v>
      </c>
      <c r="G87" s="8">
        <v>0</v>
      </c>
      <c r="H87" s="8">
        <v>3</v>
      </c>
      <c r="I87" s="8">
        <v>23</v>
      </c>
      <c r="J87" s="8">
        <v>15</v>
      </c>
      <c r="K87" s="8">
        <v>27</v>
      </c>
      <c r="L87" s="8">
        <v>5</v>
      </c>
      <c r="M87" s="8">
        <v>0</v>
      </c>
      <c r="N87" s="1">
        <f t="shared" si="15"/>
        <v>136</v>
      </c>
      <c r="P87" s="1">
        <f t="shared" si="16"/>
        <v>866</v>
      </c>
    </row>
    <row r="88" spans="1:16" x14ac:dyDescent="0.25">
      <c r="A88" s="15" t="str">
        <f>abbreviations!A$11</f>
        <v>GSRT</v>
      </c>
      <c r="B88" s="1">
        <v>7</v>
      </c>
      <c r="C88" s="1">
        <f>CAA!H17</f>
        <v>0</v>
      </c>
      <c r="D88" s="1">
        <f>CAA!H22</f>
        <v>0</v>
      </c>
      <c r="E88" s="1">
        <f>CAA!H27</f>
        <v>0</v>
      </c>
      <c r="F88" s="8">
        <v>9</v>
      </c>
      <c r="G88" s="8">
        <v>7</v>
      </c>
      <c r="H88" s="8">
        <v>8</v>
      </c>
      <c r="I88" s="8">
        <f>CAA!H48</f>
        <v>0</v>
      </c>
      <c r="J88" s="8">
        <v>1</v>
      </c>
      <c r="K88" s="8">
        <f>CAA!H58</f>
        <v>0</v>
      </c>
      <c r="L88" s="8">
        <f>CAA!H63</f>
        <v>0</v>
      </c>
      <c r="M88" s="8">
        <f>CAA!H68</f>
        <v>0</v>
      </c>
      <c r="N88" s="1">
        <f t="shared" si="15"/>
        <v>32</v>
      </c>
      <c r="P88" s="1">
        <f t="shared" si="16"/>
        <v>352</v>
      </c>
    </row>
    <row r="89" spans="1:16" x14ac:dyDescent="0.25">
      <c r="A89" s="15" t="s">
        <v>190</v>
      </c>
      <c r="B89" s="1">
        <v>3</v>
      </c>
      <c r="C89" s="1">
        <v>1</v>
      </c>
      <c r="D89" s="1">
        <v>0</v>
      </c>
      <c r="E89" s="1">
        <v>0</v>
      </c>
      <c r="F89" s="8">
        <v>0</v>
      </c>
      <c r="G89" s="8">
        <v>0</v>
      </c>
      <c r="H89" s="8">
        <v>9</v>
      </c>
      <c r="I89" s="8">
        <v>0</v>
      </c>
      <c r="J89" s="8">
        <v>6</v>
      </c>
      <c r="K89" s="8">
        <v>0</v>
      </c>
      <c r="L89" s="8">
        <v>0</v>
      </c>
      <c r="M89" s="8">
        <v>0</v>
      </c>
      <c r="N89" s="1">
        <f t="shared" si="15"/>
        <v>19</v>
      </c>
      <c r="P89" s="1">
        <f t="shared" si="16"/>
        <v>94</v>
      </c>
    </row>
    <row r="90" spans="1:16" x14ac:dyDescent="0.25">
      <c r="A90" s="15" t="str">
        <f>abbreviations!A$13</f>
        <v>MRM</v>
      </c>
      <c r="B90" s="1">
        <f>CAA!H11</f>
        <v>0</v>
      </c>
      <c r="C90" s="1">
        <f>CAA!H18</f>
        <v>0</v>
      </c>
      <c r="D90" s="1">
        <f>CAA!H23</f>
        <v>0</v>
      </c>
      <c r="E90" s="1">
        <f>CAA!H28</f>
        <v>0</v>
      </c>
      <c r="F90" s="8">
        <f>CAA!H33</f>
        <v>0</v>
      </c>
      <c r="G90" s="8">
        <f>CAA!H38</f>
        <v>0</v>
      </c>
      <c r="H90" s="8">
        <f>CAA!H43</f>
        <v>0</v>
      </c>
      <c r="I90" s="8">
        <f>CAA!H49</f>
        <v>0</v>
      </c>
      <c r="J90" s="8">
        <f>CAA!H54</f>
        <v>0</v>
      </c>
      <c r="K90" s="8">
        <f>CAA!H59</f>
        <v>0</v>
      </c>
      <c r="L90" s="8">
        <f>CAA!H64</f>
        <v>0</v>
      </c>
      <c r="M90" s="8">
        <f>CAA!H69</f>
        <v>0</v>
      </c>
      <c r="N90" s="1">
        <f t="shared" si="15"/>
        <v>0</v>
      </c>
      <c r="P90" s="1">
        <f t="shared" si="16"/>
        <v>0</v>
      </c>
    </row>
    <row r="91" spans="1:16" x14ac:dyDescent="0.25">
      <c r="A91" s="15" t="str">
        <f>abbreviations!A$14</f>
        <v>RR</v>
      </c>
      <c r="B91" s="1">
        <f>CAA!H12</f>
        <v>0</v>
      </c>
      <c r="C91" s="1">
        <f>CAA!H19</f>
        <v>0</v>
      </c>
      <c r="D91" s="1">
        <f>CAA!H24</f>
        <v>0</v>
      </c>
      <c r="E91" s="1">
        <f>CAA!H29</f>
        <v>0</v>
      </c>
      <c r="F91" s="8">
        <f>CAA!H34</f>
        <v>0</v>
      </c>
      <c r="G91" s="8">
        <f>CAA!H39</f>
        <v>0</v>
      </c>
      <c r="H91" s="8">
        <f>CAA!H44</f>
        <v>0</v>
      </c>
      <c r="I91" s="8">
        <f>CAA!H50</f>
        <v>0</v>
      </c>
      <c r="J91" s="8">
        <f>CAA!H55</f>
        <v>0</v>
      </c>
      <c r="K91" s="8">
        <f>CAA!H60</f>
        <v>0</v>
      </c>
      <c r="L91" s="8">
        <f>CAA!H65</f>
        <v>0</v>
      </c>
      <c r="M91" s="8">
        <f>CAA!H70</f>
        <v>0</v>
      </c>
      <c r="N91" s="1">
        <f t="shared" si="15"/>
        <v>0</v>
      </c>
      <c r="P91" s="1">
        <f t="shared" si="16"/>
        <v>9</v>
      </c>
    </row>
    <row r="92" spans="1:16" x14ac:dyDescent="0.25">
      <c r="A92" s="15" t="s">
        <v>189</v>
      </c>
      <c r="B92" s="1">
        <v>0</v>
      </c>
      <c r="C92" s="1">
        <v>8</v>
      </c>
      <c r="D92" s="1">
        <v>2</v>
      </c>
      <c r="E92" s="1">
        <v>0</v>
      </c>
      <c r="F92" s="8">
        <v>3</v>
      </c>
      <c r="G92" s="8">
        <v>0</v>
      </c>
      <c r="H92" s="8">
        <v>5</v>
      </c>
      <c r="I92" s="8">
        <v>18</v>
      </c>
      <c r="J92" s="8">
        <v>0</v>
      </c>
      <c r="K92" s="8">
        <v>0</v>
      </c>
      <c r="L92" s="8">
        <v>0</v>
      </c>
      <c r="M92" s="8">
        <v>0</v>
      </c>
      <c r="N92" s="1">
        <f t="shared" si="15"/>
        <v>36</v>
      </c>
      <c r="P92" s="1">
        <f t="shared" si="16"/>
        <v>118</v>
      </c>
    </row>
    <row r="93" spans="1:16" x14ac:dyDescent="0.25">
      <c r="A93" s="15" t="str">
        <f>abbreviations!A$15</f>
        <v>UVRC</v>
      </c>
      <c r="B93" s="1">
        <v>12</v>
      </c>
      <c r="C93" s="1">
        <v>16</v>
      </c>
      <c r="D93" s="1">
        <v>25</v>
      </c>
      <c r="E93" s="1">
        <v>14</v>
      </c>
      <c r="F93" s="8">
        <v>9</v>
      </c>
      <c r="G93" s="8">
        <v>15</v>
      </c>
      <c r="H93" s="8">
        <v>26</v>
      </c>
      <c r="I93" s="8">
        <v>9</v>
      </c>
      <c r="J93" s="8">
        <v>24</v>
      </c>
      <c r="K93" s="8">
        <v>12</v>
      </c>
      <c r="L93" s="8">
        <v>0</v>
      </c>
      <c r="M93" s="8">
        <v>0</v>
      </c>
      <c r="N93" s="1">
        <f t="shared" si="15"/>
        <v>162</v>
      </c>
      <c r="P93" s="1">
        <f t="shared" si="16"/>
        <v>925</v>
      </c>
    </row>
    <row r="94" spans="1:16" x14ac:dyDescent="0.25">
      <c r="A94" s="15" t="str">
        <f>abbreviations!A$16</f>
        <v>WMM</v>
      </c>
      <c r="B94" s="1">
        <f>CAA!H14</f>
        <v>0</v>
      </c>
      <c r="C94" s="1">
        <f>CAA!H21</f>
        <v>0</v>
      </c>
      <c r="D94" s="1">
        <f>CAA!H26</f>
        <v>0</v>
      </c>
      <c r="E94" s="1">
        <f>CAA!H31</f>
        <v>0</v>
      </c>
      <c r="F94" s="8">
        <f>CAA!H36</f>
        <v>0</v>
      </c>
      <c r="G94" s="8">
        <f>CAA!H41</f>
        <v>0</v>
      </c>
      <c r="H94" s="8">
        <f>CAA!H46</f>
        <v>0</v>
      </c>
      <c r="I94" s="8">
        <f>CAA!H52</f>
        <v>0</v>
      </c>
      <c r="J94" s="8">
        <f>CAA!H57</f>
        <v>0</v>
      </c>
      <c r="K94" s="8">
        <f>CAA!H62</f>
        <v>0</v>
      </c>
      <c r="L94" s="8">
        <f>CAA!H67</f>
        <v>0</v>
      </c>
      <c r="M94" s="8">
        <f>CAA!H72</f>
        <v>0</v>
      </c>
      <c r="N94" s="1">
        <f t="shared" si="15"/>
        <v>0</v>
      </c>
      <c r="P94" s="1">
        <f t="shared" si="16"/>
        <v>9</v>
      </c>
    </row>
    <row r="95" spans="1:16" x14ac:dyDescent="0.25">
      <c r="A95" s="1" t="s">
        <v>27</v>
      </c>
      <c r="B95" s="1">
        <f t="shared" ref="B95:N95" si="17">SUM(B82:B94)</f>
        <v>54</v>
      </c>
      <c r="C95" s="1">
        <f t="shared" ref="C95:I95" si="18">SUM(C82:C94)</f>
        <v>55</v>
      </c>
      <c r="D95" s="1">
        <f t="shared" si="18"/>
        <v>55</v>
      </c>
      <c r="E95" s="1">
        <f t="shared" si="18"/>
        <v>55</v>
      </c>
      <c r="F95" s="1">
        <f t="shared" si="18"/>
        <v>55</v>
      </c>
      <c r="G95" s="1">
        <f t="shared" si="18"/>
        <v>30</v>
      </c>
      <c r="H95" s="1">
        <f t="shared" si="18"/>
        <v>55</v>
      </c>
      <c r="I95" s="1">
        <f t="shared" si="18"/>
        <v>55</v>
      </c>
      <c r="J95" s="1">
        <f t="shared" si="17"/>
        <v>55</v>
      </c>
      <c r="K95" s="8">
        <f t="shared" si="17"/>
        <v>55</v>
      </c>
      <c r="L95" s="1">
        <f t="shared" si="17"/>
        <v>9</v>
      </c>
      <c r="M95" s="1">
        <f t="shared" si="17"/>
        <v>0</v>
      </c>
      <c r="N95" s="1">
        <f t="shared" si="17"/>
        <v>533</v>
      </c>
    </row>
    <row r="96" spans="1:16" x14ac:dyDescent="0.25">
      <c r="A96" s="15"/>
    </row>
    <row r="97" spans="1:16" x14ac:dyDescent="0.25">
      <c r="A97" s="14" t="str">
        <f>abbreviations!A39</f>
        <v>MD</v>
      </c>
      <c r="B97" s="2" t="str">
        <f>abbreviations!A$19</f>
        <v>M29&amp;u</v>
      </c>
      <c r="C97" s="2" t="str">
        <f>abbreviations!A$20</f>
        <v>M30s</v>
      </c>
      <c r="D97" s="2" t="str">
        <f>abbreviations!A$21</f>
        <v>M40s</v>
      </c>
      <c r="E97" s="2" t="str">
        <f>abbreviations!A$22</f>
        <v>M50s</v>
      </c>
      <c r="F97" s="2" t="str">
        <f>abbreviations!A$23</f>
        <v>M60s</v>
      </c>
      <c r="G97" s="2" t="str">
        <f>abbreviations!A$24</f>
        <v>M70+</v>
      </c>
      <c r="H97" s="2" t="str">
        <f>abbreviations!A$25</f>
        <v>F29&amp;u</v>
      </c>
      <c r="I97" s="2" t="str">
        <f>abbreviations!A$26</f>
        <v>F30s</v>
      </c>
      <c r="J97" s="2" t="str">
        <f>abbreviations!A$27</f>
        <v>F40s</v>
      </c>
      <c r="K97" s="2" t="str">
        <f>abbreviations!A$28</f>
        <v>F50s</v>
      </c>
      <c r="L97" s="2" t="str">
        <f>abbreviations!A$29</f>
        <v>F60s</v>
      </c>
      <c r="M97" s="2" t="str">
        <f>abbreviations!A$30</f>
        <v>F70+</v>
      </c>
      <c r="N97" s="2" t="str">
        <f>abbreviations!A39</f>
        <v>MD</v>
      </c>
      <c r="P97" s="2" t="s">
        <v>61</v>
      </c>
    </row>
    <row r="98" spans="1:16" x14ac:dyDescent="0.25">
      <c r="A98" s="15" t="s">
        <v>65</v>
      </c>
      <c r="B98" s="1">
        <v>0</v>
      </c>
      <c r="C98" s="1">
        <v>0</v>
      </c>
      <c r="D98" s="1">
        <v>0</v>
      </c>
      <c r="E98" s="1">
        <v>0</v>
      </c>
      <c r="F98" s="1">
        <v>0</v>
      </c>
      <c r="G98" s="1">
        <v>4</v>
      </c>
      <c r="H98" s="1">
        <v>0</v>
      </c>
      <c r="I98" s="1">
        <v>0</v>
      </c>
      <c r="J98" s="1">
        <v>0</v>
      </c>
      <c r="K98" s="1">
        <v>0</v>
      </c>
      <c r="L98" s="1">
        <v>0</v>
      </c>
      <c r="M98" s="1">
        <v>0</v>
      </c>
      <c r="N98" s="1">
        <v>4</v>
      </c>
      <c r="P98" s="1">
        <f t="shared" ref="P98:P110" si="19">P82+N98</f>
        <v>62</v>
      </c>
    </row>
    <row r="99" spans="1:16" x14ac:dyDescent="0.25">
      <c r="A99" s="15" t="s">
        <v>191</v>
      </c>
      <c r="B99" s="1">
        <v>0</v>
      </c>
      <c r="C99" s="1">
        <v>0</v>
      </c>
      <c r="D99" s="1">
        <v>0</v>
      </c>
      <c r="E99" s="1">
        <v>0</v>
      </c>
      <c r="F99" s="1">
        <v>0</v>
      </c>
      <c r="G99" s="1">
        <v>0</v>
      </c>
      <c r="H99" s="1">
        <v>0</v>
      </c>
      <c r="I99" s="1">
        <v>0</v>
      </c>
      <c r="J99" s="1">
        <v>0</v>
      </c>
      <c r="K99" s="1">
        <v>0</v>
      </c>
      <c r="L99" s="1">
        <v>0</v>
      </c>
      <c r="M99" s="1">
        <v>0</v>
      </c>
      <c r="N99" s="1">
        <v>0</v>
      </c>
      <c r="P99" s="1">
        <f t="shared" si="19"/>
        <v>7</v>
      </c>
    </row>
    <row r="100" spans="1:16" x14ac:dyDescent="0.25">
      <c r="A100" s="15" t="s">
        <v>10</v>
      </c>
      <c r="B100" s="1">
        <v>0</v>
      </c>
      <c r="C100" s="1">
        <v>0</v>
      </c>
      <c r="D100" s="1">
        <v>0</v>
      </c>
      <c r="E100" s="1">
        <v>0</v>
      </c>
      <c r="F100" s="1">
        <v>0</v>
      </c>
      <c r="G100" s="1">
        <v>0</v>
      </c>
      <c r="H100" s="1">
        <v>0</v>
      </c>
      <c r="I100" s="1">
        <v>0</v>
      </c>
      <c r="J100" s="1">
        <v>0</v>
      </c>
      <c r="K100" s="1">
        <v>0</v>
      </c>
      <c r="L100" s="1">
        <v>0</v>
      </c>
      <c r="M100" s="1">
        <v>0</v>
      </c>
      <c r="N100" s="1">
        <v>0</v>
      </c>
      <c r="P100" s="1">
        <f t="shared" si="19"/>
        <v>0</v>
      </c>
    </row>
    <row r="101" spans="1:16" x14ac:dyDescent="0.25">
      <c r="A101" s="15" t="s">
        <v>11</v>
      </c>
      <c r="B101" s="1">
        <v>0</v>
      </c>
      <c r="C101" s="1">
        <v>0</v>
      </c>
      <c r="D101" s="1">
        <v>0</v>
      </c>
      <c r="E101" s="1">
        <v>0</v>
      </c>
      <c r="F101" s="1">
        <v>0</v>
      </c>
      <c r="G101" s="1">
        <v>0</v>
      </c>
      <c r="H101" s="1">
        <v>0</v>
      </c>
      <c r="I101" s="1">
        <v>0</v>
      </c>
      <c r="J101" s="1">
        <v>0</v>
      </c>
      <c r="K101" s="1">
        <v>0</v>
      </c>
      <c r="L101" s="1">
        <v>0</v>
      </c>
      <c r="M101" s="1">
        <v>0</v>
      </c>
      <c r="N101" s="1">
        <v>0</v>
      </c>
      <c r="P101" s="1">
        <f t="shared" si="19"/>
        <v>0</v>
      </c>
    </row>
    <row r="102" spans="1:16" x14ac:dyDescent="0.25">
      <c r="A102" s="15" t="s">
        <v>17</v>
      </c>
      <c r="B102" s="1">
        <v>6</v>
      </c>
      <c r="C102" s="1">
        <v>9</v>
      </c>
      <c r="D102" s="1">
        <v>17</v>
      </c>
      <c r="E102" s="1">
        <v>12</v>
      </c>
      <c r="F102" s="1">
        <v>6</v>
      </c>
      <c r="G102" s="1">
        <v>0</v>
      </c>
      <c r="H102" s="1">
        <v>0</v>
      </c>
      <c r="I102" s="1">
        <v>7</v>
      </c>
      <c r="J102" s="1">
        <v>11</v>
      </c>
      <c r="K102" s="1">
        <v>2</v>
      </c>
      <c r="L102" s="1">
        <v>5</v>
      </c>
      <c r="M102" s="1">
        <v>0</v>
      </c>
      <c r="N102" s="1">
        <v>75</v>
      </c>
      <c r="P102" s="1">
        <f t="shared" si="19"/>
        <v>811</v>
      </c>
    </row>
    <row r="103" spans="1:16" x14ac:dyDescent="0.25">
      <c r="A103" s="15" t="s">
        <v>12</v>
      </c>
      <c r="B103" s="1">
        <v>8</v>
      </c>
      <c r="C103" s="1">
        <v>19</v>
      </c>
      <c r="D103" s="1">
        <v>13</v>
      </c>
      <c r="E103" s="1">
        <v>18</v>
      </c>
      <c r="F103" s="1">
        <v>20</v>
      </c>
      <c r="G103" s="1">
        <v>3</v>
      </c>
      <c r="H103" s="1">
        <v>13</v>
      </c>
      <c r="I103" s="1">
        <v>25</v>
      </c>
      <c r="J103" s="1">
        <v>17</v>
      </c>
      <c r="K103" s="1">
        <v>27</v>
      </c>
      <c r="L103" s="1">
        <v>4</v>
      </c>
      <c r="M103" s="1">
        <v>0</v>
      </c>
      <c r="N103" s="1">
        <v>167</v>
      </c>
      <c r="P103" s="1">
        <f t="shared" si="19"/>
        <v>1033</v>
      </c>
    </row>
    <row r="104" spans="1:16" x14ac:dyDescent="0.25">
      <c r="A104" s="15" t="s">
        <v>13</v>
      </c>
      <c r="B104" s="1">
        <v>0</v>
      </c>
      <c r="C104" s="1">
        <v>0</v>
      </c>
      <c r="D104" s="1">
        <v>0</v>
      </c>
      <c r="E104" s="1">
        <v>3</v>
      </c>
      <c r="F104" s="1">
        <v>0</v>
      </c>
      <c r="G104" s="1">
        <v>7</v>
      </c>
      <c r="H104" s="1">
        <v>0</v>
      </c>
      <c r="I104" s="1">
        <v>0</v>
      </c>
      <c r="J104" s="1">
        <v>0</v>
      </c>
      <c r="K104" s="1">
        <v>10</v>
      </c>
      <c r="L104" s="1">
        <v>0</v>
      </c>
      <c r="M104" s="1">
        <v>0</v>
      </c>
      <c r="N104" s="1">
        <v>20</v>
      </c>
      <c r="P104" s="1">
        <f t="shared" si="19"/>
        <v>372</v>
      </c>
    </row>
    <row r="105" spans="1:16" x14ac:dyDescent="0.25">
      <c r="A105" s="15" t="s">
        <v>190</v>
      </c>
      <c r="B105" s="1">
        <v>0</v>
      </c>
      <c r="C105" s="1">
        <v>10</v>
      </c>
      <c r="D105" s="1">
        <v>0</v>
      </c>
      <c r="E105" s="1">
        <v>0</v>
      </c>
      <c r="F105" s="1">
        <v>0</v>
      </c>
      <c r="G105" s="1">
        <v>0</v>
      </c>
      <c r="H105" s="1">
        <v>0</v>
      </c>
      <c r="I105" s="1">
        <v>0</v>
      </c>
      <c r="J105" s="1">
        <v>0</v>
      </c>
      <c r="K105" s="1">
        <v>0</v>
      </c>
      <c r="L105" s="1">
        <v>0</v>
      </c>
      <c r="M105" s="1">
        <v>0</v>
      </c>
      <c r="N105" s="1">
        <v>10</v>
      </c>
      <c r="P105" s="1">
        <f t="shared" si="19"/>
        <v>104</v>
      </c>
    </row>
    <row r="106" spans="1:16" x14ac:dyDescent="0.25">
      <c r="A106" s="15" t="s">
        <v>14</v>
      </c>
      <c r="B106" s="1">
        <v>0</v>
      </c>
      <c r="C106" s="1">
        <v>0</v>
      </c>
      <c r="D106" s="1">
        <v>0</v>
      </c>
      <c r="E106" s="1">
        <v>0</v>
      </c>
      <c r="F106" s="1">
        <v>0</v>
      </c>
      <c r="G106" s="1">
        <v>0</v>
      </c>
      <c r="H106" s="1">
        <v>0</v>
      </c>
      <c r="I106" s="1">
        <v>0</v>
      </c>
      <c r="J106" s="1">
        <v>0</v>
      </c>
      <c r="K106" s="1">
        <v>0</v>
      </c>
      <c r="L106" s="1">
        <v>0</v>
      </c>
      <c r="M106" s="1">
        <v>0</v>
      </c>
      <c r="N106" s="1">
        <v>0</v>
      </c>
      <c r="P106" s="1">
        <f t="shared" si="19"/>
        <v>0</v>
      </c>
    </row>
    <row r="107" spans="1:16" x14ac:dyDescent="0.25">
      <c r="A107" s="15" t="s">
        <v>15</v>
      </c>
      <c r="B107" s="1">
        <v>0</v>
      </c>
      <c r="C107" s="1">
        <v>0</v>
      </c>
      <c r="D107" s="1">
        <v>0</v>
      </c>
      <c r="E107" s="1">
        <v>0</v>
      </c>
      <c r="F107" s="1">
        <v>0</v>
      </c>
      <c r="G107" s="1">
        <v>0</v>
      </c>
      <c r="H107" s="1">
        <v>0</v>
      </c>
      <c r="I107" s="1">
        <v>0</v>
      </c>
      <c r="J107" s="1">
        <v>0</v>
      </c>
      <c r="K107" s="1">
        <v>0</v>
      </c>
      <c r="L107" s="1">
        <v>0</v>
      </c>
      <c r="M107" s="1">
        <v>0</v>
      </c>
      <c r="N107" s="1">
        <v>0</v>
      </c>
      <c r="P107" s="1">
        <f t="shared" si="19"/>
        <v>9</v>
      </c>
    </row>
    <row r="108" spans="1:16" x14ac:dyDescent="0.25">
      <c r="A108" s="15" t="s">
        <v>189</v>
      </c>
      <c r="B108" s="1">
        <v>0</v>
      </c>
      <c r="C108" s="1">
        <v>5</v>
      </c>
      <c r="D108" s="1">
        <v>0</v>
      </c>
      <c r="E108" s="1">
        <v>0</v>
      </c>
      <c r="F108" s="1">
        <v>0</v>
      </c>
      <c r="G108" s="1">
        <v>0</v>
      </c>
      <c r="H108" s="1">
        <v>0</v>
      </c>
      <c r="I108" s="1">
        <v>0</v>
      </c>
      <c r="J108" s="1">
        <v>0</v>
      </c>
      <c r="K108" s="1">
        <v>0</v>
      </c>
      <c r="L108" s="1">
        <v>0</v>
      </c>
      <c r="M108" s="1">
        <v>0</v>
      </c>
      <c r="N108" s="1">
        <v>5</v>
      </c>
      <c r="P108" s="1">
        <f t="shared" si="19"/>
        <v>123</v>
      </c>
    </row>
    <row r="109" spans="1:16" x14ac:dyDescent="0.25">
      <c r="A109" s="15" t="s">
        <v>63</v>
      </c>
      <c r="B109" s="1">
        <v>19</v>
      </c>
      <c r="C109" s="1">
        <v>9</v>
      </c>
      <c r="D109" s="1">
        <v>24</v>
      </c>
      <c r="E109" s="1">
        <v>22</v>
      </c>
      <c r="F109" s="1">
        <v>16</v>
      </c>
      <c r="G109" s="1">
        <v>11</v>
      </c>
      <c r="H109" s="1">
        <v>20</v>
      </c>
      <c r="I109" s="1">
        <v>20</v>
      </c>
      <c r="J109" s="1">
        <v>26</v>
      </c>
      <c r="K109" s="1">
        <v>15</v>
      </c>
      <c r="L109" s="1">
        <v>3</v>
      </c>
      <c r="M109" s="1">
        <v>0</v>
      </c>
      <c r="N109" s="1">
        <v>185</v>
      </c>
      <c r="P109" s="1">
        <f t="shared" si="19"/>
        <v>1110</v>
      </c>
    </row>
    <row r="110" spans="1:16" x14ac:dyDescent="0.25">
      <c r="A110" s="15" t="s">
        <v>16</v>
      </c>
      <c r="B110" s="1">
        <v>0</v>
      </c>
      <c r="C110" s="1">
        <v>0</v>
      </c>
      <c r="D110" s="1">
        <v>0</v>
      </c>
      <c r="E110" s="1">
        <v>0</v>
      </c>
      <c r="F110" s="1">
        <v>0</v>
      </c>
      <c r="G110" s="1">
        <v>0</v>
      </c>
      <c r="H110" s="1">
        <v>0</v>
      </c>
      <c r="I110" s="1">
        <v>0</v>
      </c>
      <c r="J110" s="1">
        <v>1</v>
      </c>
      <c r="K110" s="1">
        <v>0</v>
      </c>
      <c r="L110" s="1">
        <v>0</v>
      </c>
      <c r="M110" s="1">
        <v>0</v>
      </c>
      <c r="N110" s="1">
        <v>1</v>
      </c>
      <c r="P110" s="1">
        <f t="shared" si="19"/>
        <v>10</v>
      </c>
    </row>
    <row r="111" spans="1:16" x14ac:dyDescent="0.25">
      <c r="A111" s="1" t="s">
        <v>27</v>
      </c>
      <c r="B111" s="1">
        <f t="shared" ref="B111:N111" si="20">SUM(B98:B110)</f>
        <v>33</v>
      </c>
      <c r="C111" s="1">
        <f t="shared" ref="C111:I111" si="21">SUM(C98:C110)</f>
        <v>52</v>
      </c>
      <c r="D111" s="1">
        <v>0</v>
      </c>
      <c r="E111" s="1">
        <f t="shared" si="21"/>
        <v>55</v>
      </c>
      <c r="F111" s="1">
        <f t="shared" si="21"/>
        <v>42</v>
      </c>
      <c r="G111" s="1">
        <f t="shared" si="21"/>
        <v>25</v>
      </c>
      <c r="H111" s="1">
        <f t="shared" si="21"/>
        <v>33</v>
      </c>
      <c r="I111" s="1">
        <f t="shared" si="21"/>
        <v>52</v>
      </c>
      <c r="J111" s="1">
        <f t="shared" si="20"/>
        <v>55</v>
      </c>
      <c r="K111" s="1">
        <f t="shared" si="20"/>
        <v>54</v>
      </c>
      <c r="L111" s="1">
        <f t="shared" si="20"/>
        <v>12</v>
      </c>
      <c r="M111" s="1">
        <f t="shared" si="20"/>
        <v>0</v>
      </c>
      <c r="N111" s="1">
        <f t="shared" si="20"/>
        <v>467</v>
      </c>
    </row>
    <row r="112" spans="1:16" x14ac:dyDescent="0.25">
      <c r="A112" s="15"/>
    </row>
    <row r="113" spans="1:16" x14ac:dyDescent="0.25">
      <c r="A113" s="14" t="str">
        <f>abbreviations!A40</f>
        <v>WMHM</v>
      </c>
      <c r="B113" s="2" t="str">
        <f>abbreviations!A$19</f>
        <v>M29&amp;u</v>
      </c>
      <c r="C113" s="2" t="str">
        <f>abbreviations!A$20</f>
        <v>M30s</v>
      </c>
      <c r="D113" s="2" t="str">
        <f>abbreviations!A$21</f>
        <v>M40s</v>
      </c>
      <c r="E113" s="2" t="str">
        <f>abbreviations!A$22</f>
        <v>M50s</v>
      </c>
      <c r="F113" s="2" t="str">
        <f>abbreviations!A$23</f>
        <v>M60s</v>
      </c>
      <c r="G113" s="2" t="str">
        <f>abbreviations!A$24</f>
        <v>M70+</v>
      </c>
      <c r="H113" s="2" t="str">
        <f>abbreviations!A$25</f>
        <v>F29&amp;u</v>
      </c>
      <c r="I113" s="2" t="str">
        <f>abbreviations!A$26</f>
        <v>F30s</v>
      </c>
      <c r="J113" s="2" t="str">
        <f>abbreviations!A$27</f>
        <v>F40s</v>
      </c>
      <c r="K113" s="2" t="str">
        <f>abbreviations!A$28</f>
        <v>F50s</v>
      </c>
      <c r="L113" s="2" t="str">
        <f>abbreviations!A$29</f>
        <v>F60s</v>
      </c>
      <c r="M113" s="2" t="str">
        <f>abbreviations!A$30</f>
        <v>F70+</v>
      </c>
      <c r="N113" s="2" t="str">
        <f>abbreviations!A40</f>
        <v>WMHM</v>
      </c>
      <c r="P113" s="2" t="s">
        <v>61</v>
      </c>
    </row>
    <row r="114" spans="1:16" x14ac:dyDescent="0.25">
      <c r="A114" s="15" t="s">
        <v>65</v>
      </c>
      <c r="B114" s="8">
        <v>0</v>
      </c>
      <c r="C114" s="8">
        <v>0</v>
      </c>
      <c r="D114" s="8">
        <v>0</v>
      </c>
      <c r="E114" s="8">
        <v>0</v>
      </c>
      <c r="F114" s="8">
        <v>0</v>
      </c>
      <c r="G114" s="8">
        <v>0</v>
      </c>
      <c r="H114" s="8">
        <v>0</v>
      </c>
      <c r="I114" s="8">
        <v>0</v>
      </c>
      <c r="J114" s="8">
        <v>0</v>
      </c>
      <c r="K114" s="8">
        <v>0</v>
      </c>
      <c r="L114" s="8">
        <v>0</v>
      </c>
      <c r="M114" s="8">
        <v>0</v>
      </c>
      <c r="N114" s="1">
        <v>0</v>
      </c>
      <c r="P114" s="1">
        <f t="shared" ref="P114:P126" si="22">P98+N114</f>
        <v>62</v>
      </c>
    </row>
    <row r="115" spans="1:16" x14ac:dyDescent="0.25">
      <c r="A115" s="15" t="s">
        <v>191</v>
      </c>
      <c r="B115" s="8">
        <v>0</v>
      </c>
      <c r="C115" s="8">
        <v>0</v>
      </c>
      <c r="D115" s="8">
        <v>0</v>
      </c>
      <c r="E115" s="8">
        <v>0</v>
      </c>
      <c r="F115" s="8">
        <v>0</v>
      </c>
      <c r="G115" s="8">
        <v>0</v>
      </c>
      <c r="H115" s="8">
        <v>0</v>
      </c>
      <c r="I115" s="8">
        <v>0</v>
      </c>
      <c r="J115" s="8">
        <v>0</v>
      </c>
      <c r="K115" s="8">
        <v>0</v>
      </c>
      <c r="L115" s="8">
        <v>0</v>
      </c>
      <c r="M115" s="8">
        <v>0</v>
      </c>
      <c r="N115" s="1">
        <v>0</v>
      </c>
      <c r="P115" s="1">
        <f t="shared" si="22"/>
        <v>7</v>
      </c>
    </row>
    <row r="116" spans="1:16" x14ac:dyDescent="0.25">
      <c r="A116" s="15" t="s">
        <v>10</v>
      </c>
      <c r="B116" s="8">
        <v>0</v>
      </c>
      <c r="C116" s="8">
        <v>0</v>
      </c>
      <c r="D116" s="8">
        <v>0</v>
      </c>
      <c r="E116" s="8">
        <v>0</v>
      </c>
      <c r="F116" s="8">
        <v>0</v>
      </c>
      <c r="G116" s="8">
        <v>0</v>
      </c>
      <c r="H116" s="8">
        <v>0</v>
      </c>
      <c r="I116" s="8">
        <v>0</v>
      </c>
      <c r="J116" s="8">
        <v>0</v>
      </c>
      <c r="K116" s="8">
        <v>4</v>
      </c>
      <c r="L116" s="8">
        <v>0</v>
      </c>
      <c r="M116" s="8">
        <v>0</v>
      </c>
      <c r="N116" s="1">
        <v>4</v>
      </c>
      <c r="P116" s="1">
        <f t="shared" si="22"/>
        <v>4</v>
      </c>
    </row>
    <row r="117" spans="1:16" x14ac:dyDescent="0.25">
      <c r="A117" s="15" t="s">
        <v>11</v>
      </c>
      <c r="B117" s="8">
        <v>0</v>
      </c>
      <c r="C117" s="8">
        <v>0</v>
      </c>
      <c r="D117" s="8">
        <v>0</v>
      </c>
      <c r="E117" s="8">
        <v>0</v>
      </c>
      <c r="F117" s="8">
        <v>0</v>
      </c>
      <c r="G117" s="8">
        <v>0</v>
      </c>
      <c r="H117" s="8">
        <v>0</v>
      </c>
      <c r="I117" s="8">
        <v>0</v>
      </c>
      <c r="J117" s="8">
        <v>0</v>
      </c>
      <c r="K117" s="8">
        <v>0</v>
      </c>
      <c r="L117" s="8">
        <v>0</v>
      </c>
      <c r="M117" s="8">
        <v>0</v>
      </c>
      <c r="N117" s="1">
        <v>0</v>
      </c>
      <c r="P117" s="1">
        <f t="shared" si="22"/>
        <v>0</v>
      </c>
    </row>
    <row r="118" spans="1:16" x14ac:dyDescent="0.25">
      <c r="A118" s="15" t="s">
        <v>17</v>
      </c>
      <c r="B118" s="8">
        <v>0</v>
      </c>
      <c r="C118" s="8">
        <v>0</v>
      </c>
      <c r="D118" s="8">
        <v>15</v>
      </c>
      <c r="E118" s="8">
        <v>19</v>
      </c>
      <c r="F118" s="8">
        <v>6</v>
      </c>
      <c r="G118" s="8">
        <v>0</v>
      </c>
      <c r="H118" s="8">
        <v>0</v>
      </c>
      <c r="I118" s="8">
        <v>10</v>
      </c>
      <c r="J118" s="8">
        <v>10</v>
      </c>
      <c r="K118" s="8">
        <v>0</v>
      </c>
      <c r="L118" s="8">
        <v>12</v>
      </c>
      <c r="M118" s="8">
        <v>0</v>
      </c>
      <c r="N118" s="8">
        <v>72</v>
      </c>
      <c r="P118" s="1">
        <f t="shared" si="22"/>
        <v>883</v>
      </c>
    </row>
    <row r="119" spans="1:16" x14ac:dyDescent="0.25">
      <c r="A119" s="15" t="s">
        <v>12</v>
      </c>
      <c r="B119" s="8">
        <v>9</v>
      </c>
      <c r="C119" s="8">
        <v>4</v>
      </c>
      <c r="D119" s="8">
        <v>3</v>
      </c>
      <c r="E119" s="8">
        <v>11</v>
      </c>
      <c r="F119" s="8">
        <v>17</v>
      </c>
      <c r="G119" s="8">
        <v>0</v>
      </c>
      <c r="H119" s="8">
        <v>12</v>
      </c>
      <c r="I119" s="8">
        <v>7</v>
      </c>
      <c r="J119" s="8">
        <v>11</v>
      </c>
      <c r="K119" s="8">
        <v>25</v>
      </c>
      <c r="L119" s="8">
        <v>4</v>
      </c>
      <c r="M119" s="8">
        <v>0</v>
      </c>
      <c r="N119" s="8">
        <v>103</v>
      </c>
      <c r="P119" s="1">
        <f t="shared" si="22"/>
        <v>1136</v>
      </c>
    </row>
    <row r="120" spans="1:16" x14ac:dyDescent="0.25">
      <c r="A120" s="15" t="s">
        <v>13</v>
      </c>
      <c r="B120" s="8">
        <v>0</v>
      </c>
      <c r="C120" s="8">
        <v>13</v>
      </c>
      <c r="D120" s="8">
        <v>4</v>
      </c>
      <c r="E120" s="8">
        <v>3</v>
      </c>
      <c r="F120" s="8">
        <v>0</v>
      </c>
      <c r="G120" s="8">
        <v>8</v>
      </c>
      <c r="H120" s="8">
        <v>0</v>
      </c>
      <c r="I120" s="8">
        <v>8</v>
      </c>
      <c r="J120" s="8">
        <v>0</v>
      </c>
      <c r="K120" s="8">
        <v>1</v>
      </c>
      <c r="L120" s="8">
        <v>0</v>
      </c>
      <c r="M120" s="8">
        <v>0</v>
      </c>
      <c r="N120" s="8">
        <v>37</v>
      </c>
      <c r="P120" s="1">
        <f t="shared" si="22"/>
        <v>409</v>
      </c>
    </row>
    <row r="121" spans="1:16" x14ac:dyDescent="0.25">
      <c r="A121" s="15" t="s">
        <v>190</v>
      </c>
      <c r="B121" s="8">
        <v>0</v>
      </c>
      <c r="C121" s="8">
        <v>0</v>
      </c>
      <c r="D121" s="8">
        <v>0</v>
      </c>
      <c r="E121" s="8">
        <v>0</v>
      </c>
      <c r="F121" s="8">
        <v>0</v>
      </c>
      <c r="G121" s="8">
        <v>0</v>
      </c>
      <c r="H121" s="8">
        <v>0</v>
      </c>
      <c r="I121" s="8">
        <v>0</v>
      </c>
      <c r="J121" s="8">
        <v>0</v>
      </c>
      <c r="K121" s="8">
        <v>0</v>
      </c>
      <c r="L121" s="8">
        <v>0</v>
      </c>
      <c r="M121" s="8">
        <v>0</v>
      </c>
      <c r="N121" s="8">
        <v>0</v>
      </c>
      <c r="P121" s="1">
        <f t="shared" si="22"/>
        <v>104</v>
      </c>
    </row>
    <row r="122" spans="1:16" x14ac:dyDescent="0.25">
      <c r="A122" s="15" t="s">
        <v>14</v>
      </c>
      <c r="B122" s="8">
        <v>0</v>
      </c>
      <c r="C122" s="8">
        <v>0</v>
      </c>
      <c r="D122" s="8">
        <v>0</v>
      </c>
      <c r="E122" s="8">
        <v>0</v>
      </c>
      <c r="F122" s="8">
        <v>0</v>
      </c>
      <c r="G122" s="8">
        <v>0</v>
      </c>
      <c r="H122" s="8">
        <v>0</v>
      </c>
      <c r="I122" s="8">
        <v>0</v>
      </c>
      <c r="J122" s="8">
        <v>0</v>
      </c>
      <c r="K122" s="8">
        <v>0</v>
      </c>
      <c r="L122" s="8">
        <v>0</v>
      </c>
      <c r="M122" s="8">
        <v>0</v>
      </c>
      <c r="N122" s="1">
        <v>0</v>
      </c>
      <c r="P122" s="1">
        <f t="shared" si="22"/>
        <v>0</v>
      </c>
    </row>
    <row r="123" spans="1:16" x14ac:dyDescent="0.25">
      <c r="A123" s="1" t="s">
        <v>15</v>
      </c>
      <c r="B123" s="8">
        <v>0</v>
      </c>
      <c r="C123" s="8">
        <v>0</v>
      </c>
      <c r="D123" s="8">
        <v>0</v>
      </c>
      <c r="E123" s="8">
        <v>0</v>
      </c>
      <c r="F123" s="8">
        <v>0</v>
      </c>
      <c r="G123" s="8">
        <v>0</v>
      </c>
      <c r="H123" s="8">
        <v>0</v>
      </c>
      <c r="I123" s="8">
        <v>0</v>
      </c>
      <c r="J123" s="8">
        <v>0</v>
      </c>
      <c r="K123" s="8">
        <v>0</v>
      </c>
      <c r="L123" s="8">
        <v>0</v>
      </c>
      <c r="M123" s="8">
        <v>0</v>
      </c>
      <c r="N123" s="1">
        <v>0</v>
      </c>
      <c r="P123" s="1">
        <f t="shared" si="22"/>
        <v>9</v>
      </c>
    </row>
    <row r="124" spans="1:16" x14ac:dyDescent="0.25">
      <c r="A124" s="1" t="s">
        <v>189</v>
      </c>
      <c r="B124" s="8">
        <v>0</v>
      </c>
      <c r="C124" s="8">
        <v>23</v>
      </c>
      <c r="D124" s="8">
        <v>5</v>
      </c>
      <c r="E124" s="8">
        <v>0</v>
      </c>
      <c r="F124" s="8">
        <v>0</v>
      </c>
      <c r="G124" s="8">
        <v>0</v>
      </c>
      <c r="H124" s="8">
        <v>0</v>
      </c>
      <c r="I124" s="8">
        <v>0</v>
      </c>
      <c r="J124" s="8">
        <v>8</v>
      </c>
      <c r="K124" s="8">
        <v>0</v>
      </c>
      <c r="L124" s="8">
        <v>0</v>
      </c>
      <c r="M124" s="8">
        <v>0</v>
      </c>
      <c r="N124" s="1">
        <v>36</v>
      </c>
      <c r="P124" s="1">
        <f t="shared" si="22"/>
        <v>159</v>
      </c>
    </row>
    <row r="125" spans="1:16" x14ac:dyDescent="0.25">
      <c r="A125" s="15" t="s">
        <v>63</v>
      </c>
      <c r="B125" s="8">
        <v>13</v>
      </c>
      <c r="C125" s="8">
        <v>9</v>
      </c>
      <c r="D125" s="8">
        <v>18</v>
      </c>
      <c r="E125" s="8">
        <v>21</v>
      </c>
      <c r="F125" s="8">
        <v>26</v>
      </c>
      <c r="G125" s="8">
        <v>18</v>
      </c>
      <c r="H125" s="8">
        <v>23</v>
      </c>
      <c r="I125" s="8">
        <v>7</v>
      </c>
      <c r="J125" s="8">
        <v>15</v>
      </c>
      <c r="K125" s="8">
        <v>11</v>
      </c>
      <c r="L125" s="8">
        <v>8</v>
      </c>
      <c r="M125" s="8">
        <v>0</v>
      </c>
      <c r="N125" s="8">
        <v>169</v>
      </c>
      <c r="P125" s="1">
        <f t="shared" si="22"/>
        <v>1279</v>
      </c>
    </row>
    <row r="126" spans="1:16" x14ac:dyDescent="0.25">
      <c r="A126" s="1" t="s">
        <v>16</v>
      </c>
      <c r="B126" s="8">
        <v>0</v>
      </c>
      <c r="C126" s="8">
        <v>0</v>
      </c>
      <c r="D126" s="8">
        <v>10</v>
      </c>
      <c r="E126" s="8">
        <v>0</v>
      </c>
      <c r="F126" s="8">
        <v>0</v>
      </c>
      <c r="G126" s="8">
        <v>4</v>
      </c>
      <c r="H126" s="8">
        <v>4</v>
      </c>
      <c r="I126" s="8">
        <v>23</v>
      </c>
      <c r="J126" s="8">
        <v>11</v>
      </c>
      <c r="K126" s="8">
        <v>14</v>
      </c>
      <c r="L126" s="8">
        <v>6</v>
      </c>
      <c r="M126" s="8">
        <v>0</v>
      </c>
      <c r="N126" s="1">
        <v>72</v>
      </c>
      <c r="P126" s="1">
        <f t="shared" si="22"/>
        <v>82</v>
      </c>
    </row>
    <row r="127" spans="1:16" x14ac:dyDescent="0.25">
      <c r="A127" s="15" t="s">
        <v>27</v>
      </c>
      <c r="B127" s="1">
        <f t="shared" ref="B127:N127" si="23">SUM(B114:B126)</f>
        <v>22</v>
      </c>
      <c r="C127" s="1">
        <f t="shared" si="23"/>
        <v>49</v>
      </c>
      <c r="D127" s="1">
        <f t="shared" si="23"/>
        <v>55</v>
      </c>
      <c r="E127" s="1">
        <f t="shared" si="23"/>
        <v>54</v>
      </c>
      <c r="F127" s="1">
        <f t="shared" si="23"/>
        <v>49</v>
      </c>
      <c r="G127" s="1">
        <f t="shared" si="23"/>
        <v>30</v>
      </c>
      <c r="H127" s="1">
        <f t="shared" si="23"/>
        <v>39</v>
      </c>
      <c r="I127" s="1">
        <f t="shared" si="23"/>
        <v>55</v>
      </c>
      <c r="J127" s="8">
        <f t="shared" si="23"/>
        <v>55</v>
      </c>
      <c r="K127" s="1">
        <f t="shared" si="23"/>
        <v>55</v>
      </c>
      <c r="L127" s="8">
        <f t="shared" si="23"/>
        <v>30</v>
      </c>
      <c r="M127" s="1">
        <f t="shared" si="23"/>
        <v>0</v>
      </c>
      <c r="N127" s="1">
        <f t="shared" si="23"/>
        <v>493</v>
      </c>
    </row>
    <row r="128" spans="1:16" x14ac:dyDescent="0.25">
      <c r="A128" s="15"/>
      <c r="J128" s="8"/>
      <c r="L128" s="8"/>
      <c r="M128" s="8"/>
    </row>
    <row r="129" spans="1:17" x14ac:dyDescent="0.25">
      <c r="A129" s="20" t="s">
        <v>43</v>
      </c>
      <c r="D129" s="17"/>
      <c r="J129" s="8"/>
      <c r="L129" s="8"/>
      <c r="M129" s="8"/>
    </row>
    <row r="130" spans="1:17" ht="8.25" customHeight="1" x14ac:dyDescent="0.25"/>
    <row r="131" spans="1:17" x14ac:dyDescent="0.25">
      <c r="A131" s="14">
        <v>2015</v>
      </c>
      <c r="B131" s="2" t="str">
        <f>abbreviations!A$19</f>
        <v>M29&amp;u</v>
      </c>
      <c r="C131" s="2" t="str">
        <f>abbreviations!A$20</f>
        <v>M30s</v>
      </c>
      <c r="D131" s="2" t="str">
        <f>abbreviations!A$21</f>
        <v>M40s</v>
      </c>
      <c r="E131" s="2" t="str">
        <f>abbreviations!A$22</f>
        <v>M50s</v>
      </c>
      <c r="F131" s="2" t="str">
        <f>abbreviations!A$23</f>
        <v>M60s</v>
      </c>
      <c r="G131" s="2" t="str">
        <f>abbreviations!A$24</f>
        <v>M70+</v>
      </c>
      <c r="H131" s="2" t="str">
        <f>abbreviations!A$25</f>
        <v>F29&amp;u</v>
      </c>
      <c r="I131" s="2" t="str">
        <f>abbreviations!A$26</f>
        <v>F30s</v>
      </c>
      <c r="J131" s="2" t="str">
        <f>abbreviations!A$27</f>
        <v>F40s</v>
      </c>
      <c r="K131" s="2" t="str">
        <f>abbreviations!A$28</f>
        <v>F50s</v>
      </c>
      <c r="L131" s="2" t="str">
        <f>abbreviations!A$29</f>
        <v>F60s</v>
      </c>
      <c r="M131" s="2" t="str">
        <f>abbreviations!A$30</f>
        <v>F70+</v>
      </c>
      <c r="N131" s="2" t="s">
        <v>1993</v>
      </c>
    </row>
    <row r="132" spans="1:17" ht="16.5" thickBot="1" x14ac:dyDescent="0.3">
      <c r="A132" s="1" t="str">
        <f>abbreviations!A$5</f>
        <v>AARC</v>
      </c>
      <c r="B132" s="8">
        <f t="shared" ref="B132:M132" si="24">B2+B18+B34+B50+B66+B82+B98+B114</f>
        <v>0</v>
      </c>
      <c r="C132" s="8">
        <f t="shared" si="24"/>
        <v>2</v>
      </c>
      <c r="D132" s="8">
        <f t="shared" si="24"/>
        <v>13</v>
      </c>
      <c r="E132" s="8">
        <f t="shared" si="24"/>
        <v>3</v>
      </c>
      <c r="F132" s="8">
        <f t="shared" si="24"/>
        <v>6</v>
      </c>
      <c r="G132" s="8">
        <f t="shared" si="24"/>
        <v>19</v>
      </c>
      <c r="H132" s="8">
        <f t="shared" si="24"/>
        <v>0</v>
      </c>
      <c r="I132" s="8">
        <f t="shared" si="24"/>
        <v>4</v>
      </c>
      <c r="J132" s="8">
        <f t="shared" si="24"/>
        <v>0</v>
      </c>
      <c r="K132" s="8">
        <f t="shared" si="24"/>
        <v>15</v>
      </c>
      <c r="L132" s="8">
        <f t="shared" si="24"/>
        <v>0</v>
      </c>
      <c r="M132" s="8">
        <f t="shared" si="24"/>
        <v>0</v>
      </c>
      <c r="N132" s="8">
        <f t="shared" ref="N132:N144" si="25">SUM(B132:M132)</f>
        <v>62</v>
      </c>
    </row>
    <row r="133" spans="1:17" x14ac:dyDescent="0.25">
      <c r="A133" s="45" t="s">
        <v>191</v>
      </c>
      <c r="B133" s="8">
        <f t="shared" ref="B133:M133" si="26">B3+B19+B35+B51+B67+B83+B99+B115</f>
        <v>0</v>
      </c>
      <c r="C133" s="8">
        <f t="shared" si="26"/>
        <v>0</v>
      </c>
      <c r="D133" s="8">
        <f t="shared" si="26"/>
        <v>0</v>
      </c>
      <c r="E133" s="8">
        <f t="shared" si="26"/>
        <v>0</v>
      </c>
      <c r="F133" s="8">
        <f t="shared" si="26"/>
        <v>0</v>
      </c>
      <c r="G133" s="8">
        <f t="shared" si="26"/>
        <v>0</v>
      </c>
      <c r="H133" s="8">
        <f t="shared" si="26"/>
        <v>0</v>
      </c>
      <c r="I133" s="8">
        <f t="shared" si="26"/>
        <v>7</v>
      </c>
      <c r="J133" s="8">
        <f t="shared" si="26"/>
        <v>0</v>
      </c>
      <c r="K133" s="8">
        <f t="shared" si="26"/>
        <v>0</v>
      </c>
      <c r="L133" s="8">
        <f t="shared" si="26"/>
        <v>0</v>
      </c>
      <c r="M133" s="8">
        <f t="shared" si="26"/>
        <v>0</v>
      </c>
      <c r="N133" s="8">
        <f>SUM(B133:M133)</f>
        <v>7</v>
      </c>
      <c r="P133" s="85" t="s">
        <v>42</v>
      </c>
      <c r="Q133" s="86"/>
    </row>
    <row r="134" spans="1:17" x14ac:dyDescent="0.25">
      <c r="A134" s="1" t="str">
        <f>abbreviations!A$7</f>
        <v>CAA</v>
      </c>
      <c r="B134" s="8">
        <f t="shared" ref="B134:M134" si="27">B4+B20+B36+B52+B68+B84+B100+B116</f>
        <v>0</v>
      </c>
      <c r="C134" s="8">
        <f t="shared" si="27"/>
        <v>0</v>
      </c>
      <c r="D134" s="8">
        <f t="shared" si="27"/>
        <v>0</v>
      </c>
      <c r="E134" s="8">
        <f t="shared" si="27"/>
        <v>0</v>
      </c>
      <c r="F134" s="8">
        <f t="shared" si="27"/>
        <v>0</v>
      </c>
      <c r="G134" s="8">
        <f t="shared" si="27"/>
        <v>0</v>
      </c>
      <c r="H134" s="8">
        <f t="shared" si="27"/>
        <v>0</v>
      </c>
      <c r="I134" s="8">
        <f t="shared" si="27"/>
        <v>0</v>
      </c>
      <c r="J134" s="8">
        <f t="shared" si="27"/>
        <v>0</v>
      </c>
      <c r="K134" s="8">
        <f t="shared" si="27"/>
        <v>4</v>
      </c>
      <c r="L134" s="8">
        <f t="shared" si="27"/>
        <v>0</v>
      </c>
      <c r="M134" s="8">
        <f t="shared" si="27"/>
        <v>0</v>
      </c>
      <c r="N134" s="8">
        <f t="shared" si="25"/>
        <v>4</v>
      </c>
      <c r="P134" s="87" t="s">
        <v>38</v>
      </c>
      <c r="Q134" s="88"/>
    </row>
    <row r="135" spans="1:17" x14ac:dyDescent="0.25">
      <c r="A135" s="1" t="str">
        <f>abbreviations!A$8</f>
        <v>CNE</v>
      </c>
      <c r="B135" s="8">
        <f t="shared" ref="B135:M135" si="28">B5+B21+B37+B53+B69+B85+B101+B117</f>
        <v>0</v>
      </c>
      <c r="C135" s="8">
        <f t="shared" si="28"/>
        <v>0</v>
      </c>
      <c r="D135" s="8">
        <f t="shared" si="28"/>
        <v>0</v>
      </c>
      <c r="E135" s="8">
        <f t="shared" si="28"/>
        <v>0</v>
      </c>
      <c r="F135" s="8">
        <f t="shared" si="28"/>
        <v>0</v>
      </c>
      <c r="G135" s="8">
        <f t="shared" si="28"/>
        <v>0</v>
      </c>
      <c r="H135" s="8">
        <f t="shared" si="28"/>
        <v>0</v>
      </c>
      <c r="I135" s="8">
        <f t="shared" si="28"/>
        <v>0</v>
      </c>
      <c r="J135" s="8">
        <f t="shared" si="28"/>
        <v>0</v>
      </c>
      <c r="K135" s="8">
        <f t="shared" si="28"/>
        <v>0</v>
      </c>
      <c r="L135" s="8">
        <f t="shared" si="28"/>
        <v>0</v>
      </c>
      <c r="M135" s="8">
        <f t="shared" si="28"/>
        <v>0</v>
      </c>
      <c r="N135" s="8">
        <f t="shared" si="25"/>
        <v>0</v>
      </c>
      <c r="O135" s="8"/>
      <c r="P135" s="87" t="s">
        <v>39</v>
      </c>
      <c r="Q135" s="88"/>
    </row>
    <row r="136" spans="1:17" x14ac:dyDescent="0.25">
      <c r="A136" s="1" t="str">
        <f>abbreviations!A$9</f>
        <v>GCS</v>
      </c>
      <c r="B136" s="63">
        <f t="shared" ref="B136:M136" si="29">B6+B22+B38+B54+B70+B86+B102+B118</f>
        <v>80</v>
      </c>
      <c r="C136" s="63">
        <f t="shared" si="29"/>
        <v>105</v>
      </c>
      <c r="D136" s="63">
        <f t="shared" si="29"/>
        <v>134</v>
      </c>
      <c r="E136" s="63">
        <f t="shared" si="29"/>
        <v>105</v>
      </c>
      <c r="F136" s="63">
        <f t="shared" si="29"/>
        <v>98</v>
      </c>
      <c r="G136" s="63">
        <f t="shared" si="29"/>
        <v>55</v>
      </c>
      <c r="H136" s="63">
        <f t="shared" si="29"/>
        <v>58</v>
      </c>
      <c r="I136" s="63">
        <f t="shared" si="29"/>
        <v>61</v>
      </c>
      <c r="J136" s="63">
        <f t="shared" si="29"/>
        <v>104</v>
      </c>
      <c r="K136" s="63">
        <f t="shared" si="29"/>
        <v>37</v>
      </c>
      <c r="L136" s="63">
        <f t="shared" si="29"/>
        <v>46</v>
      </c>
      <c r="M136" s="63">
        <f t="shared" si="29"/>
        <v>0</v>
      </c>
      <c r="N136" s="58">
        <f t="shared" si="25"/>
        <v>883</v>
      </c>
      <c r="O136" s="8"/>
      <c r="P136" s="21"/>
      <c r="Q136" s="22"/>
    </row>
    <row r="137" spans="1:17" x14ac:dyDescent="0.25">
      <c r="A137" s="1" t="str">
        <f>abbreviations!A$10</f>
        <v>GDTC</v>
      </c>
      <c r="B137" s="30">
        <f t="shared" ref="B137:M137" si="30">B7+B23+B39+B55+B71+B87+B103+B119</f>
        <v>49</v>
      </c>
      <c r="C137" s="30">
        <f t="shared" si="30"/>
        <v>109</v>
      </c>
      <c r="D137" s="30">
        <f t="shared" si="30"/>
        <v>83</v>
      </c>
      <c r="E137" s="30">
        <f t="shared" si="30"/>
        <v>133</v>
      </c>
      <c r="F137" s="30">
        <f t="shared" si="30"/>
        <v>137</v>
      </c>
      <c r="G137" s="30">
        <f t="shared" si="30"/>
        <v>16</v>
      </c>
      <c r="H137" s="30">
        <f t="shared" si="30"/>
        <v>89</v>
      </c>
      <c r="I137" s="30">
        <f t="shared" si="30"/>
        <v>164</v>
      </c>
      <c r="J137" s="30">
        <f t="shared" si="30"/>
        <v>114</v>
      </c>
      <c r="K137" s="30">
        <f t="shared" si="30"/>
        <v>189</v>
      </c>
      <c r="L137" s="30">
        <f t="shared" si="30"/>
        <v>50</v>
      </c>
      <c r="M137" s="30">
        <f t="shared" si="30"/>
        <v>3</v>
      </c>
      <c r="N137" s="57">
        <f t="shared" si="25"/>
        <v>1136</v>
      </c>
      <c r="O137" s="8"/>
      <c r="P137" s="32" t="s">
        <v>35</v>
      </c>
      <c r="Q137" s="33"/>
    </row>
    <row r="138" spans="1:17" x14ac:dyDescent="0.25">
      <c r="A138" s="1" t="str">
        <f>abbreviations!A$11</f>
        <v>GSRT</v>
      </c>
      <c r="B138" s="62">
        <f t="shared" ref="B138:M138" si="31">B8+B24+B40++B56+B72+B88+B104+B120</f>
        <v>80</v>
      </c>
      <c r="C138" s="30">
        <f t="shared" si="31"/>
        <v>18</v>
      </c>
      <c r="D138" s="30">
        <f t="shared" si="31"/>
        <v>6</v>
      </c>
      <c r="E138" s="30">
        <f t="shared" si="31"/>
        <v>24</v>
      </c>
      <c r="F138" s="62">
        <f t="shared" si="31"/>
        <v>57</v>
      </c>
      <c r="G138" s="62">
        <f t="shared" si="31"/>
        <v>69</v>
      </c>
      <c r="H138" s="62">
        <f t="shared" si="31"/>
        <v>32</v>
      </c>
      <c r="I138" s="62">
        <f t="shared" si="31"/>
        <v>22</v>
      </c>
      <c r="J138" s="62">
        <f t="shared" si="31"/>
        <v>20</v>
      </c>
      <c r="K138" s="62">
        <f t="shared" si="31"/>
        <v>68</v>
      </c>
      <c r="L138" s="62">
        <f t="shared" si="31"/>
        <v>13</v>
      </c>
      <c r="M138" s="62">
        <f t="shared" si="31"/>
        <v>0</v>
      </c>
      <c r="N138" s="8">
        <f t="shared" si="25"/>
        <v>409</v>
      </c>
      <c r="O138" s="8"/>
      <c r="P138" s="23"/>
      <c r="Q138" s="22"/>
    </row>
    <row r="139" spans="1:17" x14ac:dyDescent="0.25">
      <c r="A139" s="45" t="s">
        <v>164</v>
      </c>
      <c r="B139" s="30">
        <f t="shared" ref="B139:M139" si="32">B9+B25+B41+B57+B73+B89+B105+B121</f>
        <v>30</v>
      </c>
      <c r="C139" s="30">
        <f t="shared" si="32"/>
        <v>23</v>
      </c>
      <c r="D139" s="30">
        <f t="shared" si="32"/>
        <v>0</v>
      </c>
      <c r="E139" s="30">
        <f t="shared" si="32"/>
        <v>0</v>
      </c>
      <c r="F139" s="30">
        <f t="shared" si="32"/>
        <v>0</v>
      </c>
      <c r="G139" s="30">
        <f t="shared" si="32"/>
        <v>0</v>
      </c>
      <c r="H139" s="30">
        <f t="shared" si="32"/>
        <v>18</v>
      </c>
      <c r="I139" s="30">
        <f t="shared" si="32"/>
        <v>11</v>
      </c>
      <c r="J139" s="30">
        <f t="shared" si="32"/>
        <v>21</v>
      </c>
      <c r="K139" s="30">
        <f t="shared" si="32"/>
        <v>1</v>
      </c>
      <c r="L139" s="30">
        <f t="shared" si="32"/>
        <v>0</v>
      </c>
      <c r="M139" s="30">
        <f t="shared" si="32"/>
        <v>0</v>
      </c>
      <c r="N139" s="8">
        <f>SUM(B139:M139)</f>
        <v>104</v>
      </c>
      <c r="O139" s="8"/>
      <c r="P139" s="52" t="s">
        <v>36</v>
      </c>
      <c r="Q139" s="24"/>
    </row>
    <row r="140" spans="1:17" x14ac:dyDescent="0.25">
      <c r="A140" s="1" t="str">
        <f>abbreviations!A$13</f>
        <v>MRM</v>
      </c>
      <c r="B140" s="48">
        <f t="shared" ref="B140:M140" si="33">B10+B26+B42+B58+B74+B90+B106+B122</f>
        <v>0</v>
      </c>
      <c r="C140" s="48">
        <f t="shared" si="33"/>
        <v>0</v>
      </c>
      <c r="D140" s="48">
        <f t="shared" si="33"/>
        <v>0</v>
      </c>
      <c r="E140" s="48">
        <f t="shared" si="33"/>
        <v>0</v>
      </c>
      <c r="F140" s="48">
        <f t="shared" si="33"/>
        <v>0</v>
      </c>
      <c r="G140" s="48">
        <f t="shared" si="33"/>
        <v>0</v>
      </c>
      <c r="H140" s="48">
        <f t="shared" si="33"/>
        <v>0</v>
      </c>
      <c r="I140" s="48">
        <f t="shared" si="33"/>
        <v>0</v>
      </c>
      <c r="J140" s="48">
        <f t="shared" si="33"/>
        <v>0</v>
      </c>
      <c r="K140" s="48">
        <f t="shared" si="33"/>
        <v>0</v>
      </c>
      <c r="L140" s="48">
        <f t="shared" si="33"/>
        <v>0</v>
      </c>
      <c r="M140" s="48">
        <f t="shared" si="33"/>
        <v>0</v>
      </c>
      <c r="N140" s="8">
        <f t="shared" si="25"/>
        <v>0</v>
      </c>
      <c r="O140" s="8"/>
      <c r="P140" s="21"/>
      <c r="Q140" s="22"/>
    </row>
    <row r="141" spans="1:17" x14ac:dyDescent="0.25">
      <c r="A141" s="1" t="str">
        <f>abbreviations!A$14</f>
        <v>RR</v>
      </c>
      <c r="B141" s="48">
        <f t="shared" ref="B141:M141" si="34">B11+B27+B43+B59+B75+B91+B107+B123</f>
        <v>0</v>
      </c>
      <c r="C141" s="48">
        <f t="shared" si="34"/>
        <v>0</v>
      </c>
      <c r="D141" s="48">
        <f t="shared" si="34"/>
        <v>0</v>
      </c>
      <c r="E141" s="48">
        <f t="shared" si="34"/>
        <v>0</v>
      </c>
      <c r="F141" s="48">
        <f t="shared" si="34"/>
        <v>3</v>
      </c>
      <c r="G141" s="48">
        <f t="shared" si="34"/>
        <v>0</v>
      </c>
      <c r="H141" s="48">
        <f t="shared" si="34"/>
        <v>0</v>
      </c>
      <c r="I141" s="48">
        <f t="shared" si="34"/>
        <v>0</v>
      </c>
      <c r="J141" s="48">
        <f t="shared" si="34"/>
        <v>0</v>
      </c>
      <c r="K141" s="48">
        <f t="shared" si="34"/>
        <v>0</v>
      </c>
      <c r="L141" s="48">
        <f t="shared" si="34"/>
        <v>6</v>
      </c>
      <c r="M141" s="48">
        <f t="shared" si="34"/>
        <v>0</v>
      </c>
      <c r="N141" s="8">
        <f t="shared" si="25"/>
        <v>9</v>
      </c>
      <c r="O141" s="8"/>
      <c r="P141" s="51" t="s">
        <v>37</v>
      </c>
      <c r="Q141" s="42"/>
    </row>
    <row r="142" spans="1:17" ht="16.5" thickBot="1" x14ac:dyDescent="0.3">
      <c r="A142" s="15" t="s">
        <v>189</v>
      </c>
      <c r="B142" s="8">
        <f t="shared" ref="B142:M142" si="35">B12+B28+B44+B60+B76+B92+B108+B124</f>
        <v>27</v>
      </c>
      <c r="C142" s="8">
        <f t="shared" si="35"/>
        <v>60</v>
      </c>
      <c r="D142" s="8">
        <f t="shared" si="35"/>
        <v>12</v>
      </c>
      <c r="E142" s="8">
        <f t="shared" si="35"/>
        <v>0</v>
      </c>
      <c r="F142" s="8">
        <f t="shared" si="35"/>
        <v>3</v>
      </c>
      <c r="G142" s="8">
        <f t="shared" si="35"/>
        <v>0</v>
      </c>
      <c r="H142" s="8">
        <f t="shared" si="35"/>
        <v>27</v>
      </c>
      <c r="I142" s="8">
        <f t="shared" si="35"/>
        <v>22</v>
      </c>
      <c r="J142" s="8">
        <f t="shared" si="35"/>
        <v>8</v>
      </c>
      <c r="K142" s="8">
        <f t="shared" si="35"/>
        <v>0</v>
      </c>
      <c r="L142" s="8">
        <f t="shared" si="35"/>
        <v>0</v>
      </c>
      <c r="M142" s="8">
        <f t="shared" si="35"/>
        <v>0</v>
      </c>
      <c r="N142" s="8">
        <f>N12+N28+N44+N60+N76+N92+N108+N124</f>
        <v>159</v>
      </c>
      <c r="O142" s="8"/>
      <c r="P142" s="40"/>
      <c r="Q142" s="41"/>
    </row>
    <row r="143" spans="1:17" x14ac:dyDescent="0.25">
      <c r="A143" s="15" t="s">
        <v>63</v>
      </c>
      <c r="B143" s="61">
        <f t="shared" ref="B143:M143" si="36">B13+B29+B45+B61+B77+B93+B109+B125</f>
        <v>112</v>
      </c>
      <c r="C143" s="61">
        <f t="shared" si="36"/>
        <v>95</v>
      </c>
      <c r="D143" s="61">
        <f t="shared" si="36"/>
        <v>167</v>
      </c>
      <c r="E143" s="61">
        <f t="shared" si="36"/>
        <v>174</v>
      </c>
      <c r="F143" s="61">
        <f t="shared" si="36"/>
        <v>101</v>
      </c>
      <c r="G143" s="61">
        <f t="shared" si="36"/>
        <v>107</v>
      </c>
      <c r="H143" s="61">
        <f t="shared" si="36"/>
        <v>111</v>
      </c>
      <c r="I143" s="61">
        <f t="shared" si="36"/>
        <v>118</v>
      </c>
      <c r="J143" s="61">
        <f t="shared" si="36"/>
        <v>160</v>
      </c>
      <c r="K143" s="61">
        <f t="shared" si="36"/>
        <v>98</v>
      </c>
      <c r="L143" s="61">
        <f t="shared" si="36"/>
        <v>19</v>
      </c>
      <c r="M143" s="61">
        <f t="shared" si="36"/>
        <v>17</v>
      </c>
      <c r="N143" s="56">
        <f t="shared" si="25"/>
        <v>1279</v>
      </c>
      <c r="O143" s="8"/>
    </row>
    <row r="144" spans="1:17" x14ac:dyDescent="0.25">
      <c r="A144" s="1" t="str">
        <f>abbreviations!A$16</f>
        <v>WMM</v>
      </c>
      <c r="B144" s="8">
        <f t="shared" ref="B144:M144" si="37">B14+B30+B46+B62+B78+B94+B110+B126</f>
        <v>2</v>
      </c>
      <c r="C144" s="8">
        <f t="shared" si="37"/>
        <v>0</v>
      </c>
      <c r="D144" s="8">
        <f t="shared" si="37"/>
        <v>10</v>
      </c>
      <c r="E144" s="8">
        <f t="shared" si="37"/>
        <v>0</v>
      </c>
      <c r="F144" s="8">
        <f t="shared" si="37"/>
        <v>0</v>
      </c>
      <c r="G144" s="8">
        <f t="shared" si="37"/>
        <v>10</v>
      </c>
      <c r="H144" s="8">
        <f t="shared" si="37"/>
        <v>4</v>
      </c>
      <c r="I144" s="8">
        <f t="shared" si="37"/>
        <v>23</v>
      </c>
      <c r="J144" s="8">
        <f t="shared" si="37"/>
        <v>13</v>
      </c>
      <c r="K144" s="8">
        <f t="shared" si="37"/>
        <v>14</v>
      </c>
      <c r="L144" s="8">
        <f t="shared" si="37"/>
        <v>6</v>
      </c>
      <c r="M144" s="8">
        <f t="shared" si="37"/>
        <v>0</v>
      </c>
      <c r="N144" s="8">
        <f t="shared" si="25"/>
        <v>82</v>
      </c>
      <c r="O144" s="8"/>
    </row>
    <row r="145" spans="1:16" x14ac:dyDescent="0.25">
      <c r="O145" s="8"/>
    </row>
    <row r="146" spans="1:16" x14ac:dyDescent="0.25">
      <c r="P146" s="2"/>
    </row>
    <row r="147" spans="1:16" x14ac:dyDescent="0.25">
      <c r="B147" s="19"/>
      <c r="C147" s="19"/>
    </row>
    <row r="148" spans="1:16" x14ac:dyDescent="0.25">
      <c r="A148" s="14"/>
      <c r="B148" s="2"/>
      <c r="C148" s="2"/>
      <c r="D148" s="2"/>
      <c r="E148" s="2"/>
      <c r="F148" s="2"/>
      <c r="G148" s="2"/>
      <c r="H148" s="10"/>
      <c r="I148" s="10"/>
      <c r="J148" s="2"/>
      <c r="K148" s="2"/>
      <c r="L148" s="2"/>
      <c r="M148" s="2"/>
      <c r="N148" s="2"/>
      <c r="O148" s="2"/>
    </row>
  </sheetData>
  <mergeCells count="3">
    <mergeCell ref="P133:Q133"/>
    <mergeCell ref="P134:Q134"/>
    <mergeCell ref="P135:Q135"/>
  </mergeCells>
  <phoneticPr fontId="9" type="noConversion"/>
  <conditionalFormatting sqref="B132:B144">
    <cfRule type="cellIs" dxfId="42" priority="42" stopIfTrue="1" operator="equal">
      <formula>LARGE($B$132:$B$144,3)</formula>
    </cfRule>
    <cfRule type="cellIs" dxfId="41" priority="43" stopIfTrue="1" operator="equal">
      <formula>LARGE($B$132:$B$144,2)</formula>
    </cfRule>
    <cfRule type="top10" dxfId="40" priority="44" stopIfTrue="1" rank="1"/>
  </conditionalFormatting>
  <conditionalFormatting sqref="C132:C144">
    <cfRule type="cellIs" dxfId="39" priority="39" stopIfTrue="1" operator="equal">
      <formula>LARGE($C$132:$C$144,3)</formula>
    </cfRule>
    <cfRule type="cellIs" dxfId="38" priority="40" stopIfTrue="1" operator="equal">
      <formula>LARGE($C$132:$C$144,2)</formula>
    </cfRule>
    <cfRule type="top10" dxfId="37" priority="41" stopIfTrue="1" rank="1"/>
  </conditionalFormatting>
  <conditionalFormatting sqref="D132:D144">
    <cfRule type="cellIs" dxfId="36" priority="36" stopIfTrue="1" operator="equal">
      <formula>LARGE($D$132:$D$144,3)</formula>
    </cfRule>
    <cfRule type="cellIs" dxfId="35" priority="37" stopIfTrue="1" operator="equal">
      <formula>LARGE($D$132:$D$144,2)</formula>
    </cfRule>
    <cfRule type="top10" dxfId="34" priority="38" stopIfTrue="1" rank="1"/>
  </conditionalFormatting>
  <conditionalFormatting sqref="E132:E144">
    <cfRule type="cellIs" dxfId="33" priority="33" stopIfTrue="1" operator="equal">
      <formula>LARGE($E$132:$E$144,3)</formula>
    </cfRule>
    <cfRule type="cellIs" dxfId="32" priority="34" stopIfTrue="1" operator="equal">
      <formula>LARGE($E$132:$E$144,2)</formula>
    </cfRule>
    <cfRule type="top10" dxfId="31" priority="35" stopIfTrue="1" rank="1"/>
  </conditionalFormatting>
  <conditionalFormatting sqref="F132:F144">
    <cfRule type="top10" dxfId="30" priority="29" stopIfTrue="1" bottom="1" rank="10"/>
    <cfRule type="cellIs" dxfId="29" priority="30" stopIfTrue="1" operator="equal">
      <formula>LARGE($F$132:$F$144,3)</formula>
    </cfRule>
    <cfRule type="cellIs" dxfId="28" priority="31" stopIfTrue="1" operator="equal">
      <formula>LARGE($F$132:$F$144,2)</formula>
    </cfRule>
    <cfRule type="top10" dxfId="27" priority="32" stopIfTrue="1" rank="1"/>
  </conditionalFormatting>
  <conditionalFormatting sqref="G132:G144">
    <cfRule type="cellIs" dxfId="26" priority="25" stopIfTrue="1" operator="equal">
      <formula>LARGE($G$132:$G$144,3)</formula>
    </cfRule>
    <cfRule type="cellIs" dxfId="25" priority="26" stopIfTrue="1" operator="equal">
      <formula>LARGE($G$132:$G$144,2)</formula>
    </cfRule>
    <cfRule type="top10" dxfId="24" priority="27" stopIfTrue="1" bottom="1" rank="10"/>
    <cfRule type="top10" dxfId="23" priority="28" stopIfTrue="1" rank="1"/>
  </conditionalFormatting>
  <conditionalFormatting sqref="H132:H144">
    <cfRule type="cellIs" dxfId="22" priority="21" stopIfTrue="1" operator="equal">
      <formula>LARGE($H$132:$H$144,3)</formula>
    </cfRule>
    <cfRule type="cellIs" dxfId="21" priority="22" stopIfTrue="1" operator="equal">
      <formula>LARGE($H$132:$H$144,2)</formula>
    </cfRule>
    <cfRule type="top10" dxfId="20" priority="23" stopIfTrue="1" bottom="1" rank="10"/>
    <cfRule type="top10" dxfId="19" priority="24" stopIfTrue="1" rank="1"/>
  </conditionalFormatting>
  <conditionalFormatting sqref="I132:I144">
    <cfRule type="cellIs" dxfId="18" priority="17" stopIfTrue="1" operator="equal">
      <formula>LARGE($I$132:$I$144,3)</formula>
    </cfRule>
    <cfRule type="cellIs" dxfId="17" priority="18" stopIfTrue="1" operator="equal">
      <formula>LARGE($I$132:$I$144,2)</formula>
    </cfRule>
    <cfRule type="top10" dxfId="16" priority="19" stopIfTrue="1" bottom="1" rank="10"/>
    <cfRule type="top10" dxfId="15" priority="20" stopIfTrue="1" rank="1"/>
  </conditionalFormatting>
  <conditionalFormatting sqref="J132:J144">
    <cfRule type="cellIs" dxfId="14" priority="13" stopIfTrue="1" operator="equal">
      <formula>LARGE($J$132:$J$144,3)</formula>
    </cfRule>
    <cfRule type="cellIs" dxfId="13" priority="14" stopIfTrue="1" operator="equal">
      <formula>LARGE($J$132:$J$144,2)</formula>
    </cfRule>
    <cfRule type="top10" dxfId="12" priority="15" stopIfTrue="1" bottom="1" rank="10"/>
    <cfRule type="top10" dxfId="11" priority="16" stopIfTrue="1" rank="1"/>
  </conditionalFormatting>
  <conditionalFormatting sqref="K132:K144">
    <cfRule type="cellIs" dxfId="10" priority="9" stopIfTrue="1" operator="equal">
      <formula>LARGE($K$132:$K$144,3)</formula>
    </cfRule>
    <cfRule type="cellIs" dxfId="9" priority="10" stopIfTrue="1" operator="equal">
      <formula>LARGE($K$132:$K$144,2)</formula>
    </cfRule>
    <cfRule type="top10" dxfId="8" priority="11" stopIfTrue="1" bottom="1" rank="10"/>
    <cfRule type="top10" dxfId="7" priority="12" stopIfTrue="1" rank="1"/>
  </conditionalFormatting>
  <conditionalFormatting sqref="L132:L144">
    <cfRule type="cellIs" dxfId="6" priority="5" stopIfTrue="1" operator="equal">
      <formula>LARGE($L$132:$L$144,3)</formula>
    </cfRule>
    <cfRule type="cellIs" dxfId="5" priority="6" stopIfTrue="1" operator="equal">
      <formula>LARGE($L$132:$L$144,2)</formula>
    </cfRule>
    <cfRule type="top10" dxfId="4" priority="7" stopIfTrue="1" bottom="1" rank="10"/>
    <cfRule type="top10" dxfId="3" priority="8" stopIfTrue="1" rank="1"/>
  </conditionalFormatting>
  <conditionalFormatting sqref="M132:M144">
    <cfRule type="cellIs" dxfId="2" priority="2" stopIfTrue="1" operator="equal">
      <formula>LARGE($M$132:$M$144,2)</formula>
    </cfRule>
    <cfRule type="top10" dxfId="1" priority="3" stopIfTrue="1" bottom="1" rank="10"/>
    <cfRule type="top10" dxfId="0" priority="4" stopIfTrue="1" rank="1"/>
  </conditionalFormatting>
  <printOptions horizontalCentered="1"/>
  <pageMargins left="0.25" right="0.25" top="0.5" bottom="0.25" header="0.5" footer="0.5"/>
  <pageSetup orientation="portrait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41"/>
  <sheetViews>
    <sheetView topLeftCell="A2" workbookViewId="0">
      <selection activeCell="P25" sqref="P25"/>
    </sheetView>
  </sheetViews>
  <sheetFormatPr defaultRowHeight="15.75" x14ac:dyDescent="0.25"/>
  <cols>
    <col min="1" max="1" width="4.25" customWidth="1"/>
    <col min="2" max="2" width="19.375" customWidth="1"/>
    <col min="3" max="3" width="7.375" customWidth="1"/>
    <col min="4" max="4" width="4.375" customWidth="1"/>
    <col min="5" max="5" width="3.25" customWidth="1"/>
    <col min="6" max="6" width="4.125" customWidth="1"/>
    <col min="7" max="7" width="21.125" customWidth="1"/>
    <col min="8" max="8" width="7.75" customWidth="1"/>
    <col min="9" max="9" width="6" customWidth="1"/>
    <col min="10" max="10" width="3.25" customWidth="1"/>
  </cols>
  <sheetData>
    <row r="1" spans="1:9" x14ac:dyDescent="0.25">
      <c r="B1" s="12" t="s">
        <v>1997</v>
      </c>
      <c r="G1" s="12" t="s">
        <v>1998</v>
      </c>
    </row>
    <row r="3" spans="1:9" x14ac:dyDescent="0.25">
      <c r="A3">
        <v>1</v>
      </c>
      <c r="B3" t="s">
        <v>206</v>
      </c>
      <c r="C3" s="43" t="s">
        <v>63</v>
      </c>
      <c r="D3">
        <v>58</v>
      </c>
      <c r="F3">
        <v>1</v>
      </c>
      <c r="G3" t="s">
        <v>96</v>
      </c>
      <c r="H3" t="s">
        <v>12</v>
      </c>
      <c r="I3">
        <v>43</v>
      </c>
    </row>
    <row r="4" spans="1:9" x14ac:dyDescent="0.25">
      <c r="A4">
        <v>2</v>
      </c>
      <c r="B4" t="s">
        <v>200</v>
      </c>
      <c r="C4" t="s">
        <v>17</v>
      </c>
      <c r="D4">
        <v>43</v>
      </c>
      <c r="F4">
        <v>2</v>
      </c>
      <c r="G4" t="s">
        <v>2468</v>
      </c>
      <c r="H4" t="s">
        <v>63</v>
      </c>
      <c r="I4">
        <v>40</v>
      </c>
    </row>
    <row r="5" spans="1:9" x14ac:dyDescent="0.25">
      <c r="A5">
        <v>3</v>
      </c>
      <c r="B5" s="43" t="s">
        <v>72</v>
      </c>
      <c r="C5" s="43" t="s">
        <v>12</v>
      </c>
      <c r="D5">
        <v>34</v>
      </c>
      <c r="F5">
        <v>3</v>
      </c>
      <c r="G5" t="s">
        <v>100</v>
      </c>
      <c r="H5" t="s">
        <v>12</v>
      </c>
      <c r="I5">
        <v>37</v>
      </c>
    </row>
    <row r="7" spans="1:9" x14ac:dyDescent="0.25">
      <c r="B7" s="12" t="s">
        <v>148</v>
      </c>
      <c r="G7" s="12" t="s">
        <v>150</v>
      </c>
    </row>
    <row r="9" spans="1:9" x14ac:dyDescent="0.25">
      <c r="A9">
        <v>1</v>
      </c>
      <c r="B9" t="s">
        <v>205</v>
      </c>
      <c r="C9" t="s">
        <v>63</v>
      </c>
      <c r="D9">
        <v>53</v>
      </c>
      <c r="F9">
        <v>1</v>
      </c>
      <c r="G9" t="s">
        <v>91</v>
      </c>
      <c r="H9" t="s">
        <v>12</v>
      </c>
      <c r="I9">
        <v>34</v>
      </c>
    </row>
    <row r="10" spans="1:9" x14ac:dyDescent="0.25">
      <c r="A10">
        <v>2</v>
      </c>
      <c r="B10" t="s">
        <v>1093</v>
      </c>
      <c r="C10" t="s">
        <v>17</v>
      </c>
      <c r="D10">
        <v>26</v>
      </c>
      <c r="F10">
        <v>2</v>
      </c>
      <c r="G10" t="s">
        <v>1147</v>
      </c>
      <c r="H10" t="s">
        <v>63</v>
      </c>
      <c r="I10">
        <v>31</v>
      </c>
    </row>
    <row r="11" spans="1:9" x14ac:dyDescent="0.25">
      <c r="A11">
        <v>3</v>
      </c>
      <c r="B11" s="43" t="s">
        <v>218</v>
      </c>
      <c r="C11" s="43" t="s">
        <v>13</v>
      </c>
      <c r="D11" s="43">
        <v>26</v>
      </c>
      <c r="F11">
        <v>3</v>
      </c>
      <c r="G11" t="s">
        <v>208</v>
      </c>
      <c r="H11" t="s">
        <v>63</v>
      </c>
      <c r="I11">
        <v>28</v>
      </c>
    </row>
    <row r="13" spans="1:9" x14ac:dyDescent="0.25">
      <c r="B13" s="12" t="s">
        <v>149</v>
      </c>
      <c r="G13" s="12" t="s">
        <v>151</v>
      </c>
    </row>
    <row r="15" spans="1:9" x14ac:dyDescent="0.25">
      <c r="A15">
        <v>1</v>
      </c>
      <c r="B15" s="43" t="s">
        <v>930</v>
      </c>
      <c r="C15" s="43" t="s">
        <v>63</v>
      </c>
      <c r="D15">
        <v>46</v>
      </c>
      <c r="F15">
        <v>1</v>
      </c>
      <c r="G15" t="s">
        <v>209</v>
      </c>
      <c r="H15" t="s">
        <v>12</v>
      </c>
      <c r="I15">
        <v>46</v>
      </c>
    </row>
    <row r="16" spans="1:9" x14ac:dyDescent="0.25">
      <c r="A16">
        <v>2</v>
      </c>
      <c r="B16" s="43" t="s">
        <v>243</v>
      </c>
      <c r="C16" s="43" t="s">
        <v>12</v>
      </c>
      <c r="D16">
        <v>43</v>
      </c>
      <c r="F16">
        <v>2</v>
      </c>
      <c r="G16" t="s">
        <v>962</v>
      </c>
      <c r="H16" t="s">
        <v>63</v>
      </c>
      <c r="I16">
        <v>35</v>
      </c>
    </row>
    <row r="17" spans="1:9" x14ac:dyDescent="0.25">
      <c r="A17">
        <v>3</v>
      </c>
      <c r="B17" s="43" t="s">
        <v>233</v>
      </c>
      <c r="C17" t="s">
        <v>17</v>
      </c>
      <c r="D17">
        <v>28</v>
      </c>
      <c r="F17">
        <v>3</v>
      </c>
      <c r="G17" t="s">
        <v>74</v>
      </c>
      <c r="H17" t="s">
        <v>12</v>
      </c>
      <c r="I17">
        <v>28</v>
      </c>
    </row>
    <row r="18" spans="1:9" x14ac:dyDescent="0.25">
      <c r="B18" s="12"/>
    </row>
    <row r="19" spans="1:9" x14ac:dyDescent="0.25">
      <c r="B19" s="12" t="s">
        <v>152</v>
      </c>
      <c r="G19" s="12" t="s">
        <v>156</v>
      </c>
    </row>
    <row r="20" spans="1:9" x14ac:dyDescent="0.25">
      <c r="C20" s="43"/>
      <c r="D20" s="43"/>
    </row>
    <row r="21" spans="1:9" x14ac:dyDescent="0.25">
      <c r="A21">
        <v>1</v>
      </c>
      <c r="B21" t="s">
        <v>112</v>
      </c>
      <c r="C21" t="s">
        <v>63</v>
      </c>
      <c r="D21">
        <v>62</v>
      </c>
      <c r="F21">
        <v>1</v>
      </c>
      <c r="G21" t="s">
        <v>113</v>
      </c>
      <c r="H21" t="s">
        <v>63</v>
      </c>
      <c r="I21">
        <v>48</v>
      </c>
    </row>
    <row r="22" spans="1:9" x14ac:dyDescent="0.25">
      <c r="A22">
        <v>2</v>
      </c>
      <c r="B22" s="43" t="s">
        <v>922</v>
      </c>
      <c r="C22" t="s">
        <v>17</v>
      </c>
      <c r="D22">
        <v>37</v>
      </c>
      <c r="F22">
        <v>2</v>
      </c>
      <c r="G22" t="s">
        <v>925</v>
      </c>
      <c r="H22" t="s">
        <v>12</v>
      </c>
      <c r="I22">
        <v>47</v>
      </c>
    </row>
    <row r="23" spans="1:9" x14ac:dyDescent="0.25">
      <c r="A23">
        <v>3</v>
      </c>
      <c r="B23" s="43" t="s">
        <v>215</v>
      </c>
      <c r="C23" t="s">
        <v>17</v>
      </c>
      <c r="D23">
        <v>35</v>
      </c>
      <c r="F23">
        <v>3</v>
      </c>
      <c r="G23" t="s">
        <v>196</v>
      </c>
      <c r="H23" t="s">
        <v>12</v>
      </c>
      <c r="I23">
        <v>46</v>
      </c>
    </row>
    <row r="24" spans="1:9" x14ac:dyDescent="0.25">
      <c r="B24" s="12"/>
    </row>
    <row r="25" spans="1:9" x14ac:dyDescent="0.25">
      <c r="B25" s="12" t="s">
        <v>153</v>
      </c>
      <c r="G25" s="12" t="s">
        <v>157</v>
      </c>
    </row>
    <row r="26" spans="1:9" x14ac:dyDescent="0.25">
      <c r="C26" s="43"/>
      <c r="D26" s="43"/>
    </row>
    <row r="27" spans="1:9" x14ac:dyDescent="0.25">
      <c r="A27">
        <v>1</v>
      </c>
      <c r="B27" s="43" t="s">
        <v>206</v>
      </c>
      <c r="C27" t="s">
        <v>63</v>
      </c>
      <c r="D27">
        <v>64</v>
      </c>
      <c r="F27">
        <v>1</v>
      </c>
      <c r="G27" t="s">
        <v>96</v>
      </c>
      <c r="H27" t="s">
        <v>12</v>
      </c>
      <c r="I27">
        <v>49</v>
      </c>
    </row>
    <row r="28" spans="1:9" x14ac:dyDescent="0.25">
      <c r="A28">
        <v>2</v>
      </c>
      <c r="B28" s="43" t="s">
        <v>204</v>
      </c>
      <c r="C28" t="s">
        <v>63</v>
      </c>
      <c r="D28">
        <v>55</v>
      </c>
      <c r="F28">
        <v>2</v>
      </c>
      <c r="G28" t="s">
        <v>197</v>
      </c>
      <c r="H28" t="s">
        <v>12</v>
      </c>
      <c r="I28">
        <v>46</v>
      </c>
    </row>
    <row r="29" spans="1:9" x14ac:dyDescent="0.25">
      <c r="A29">
        <v>3</v>
      </c>
      <c r="B29" s="43" t="s">
        <v>226</v>
      </c>
      <c r="C29" t="s">
        <v>63</v>
      </c>
      <c r="D29">
        <v>50</v>
      </c>
      <c r="F29">
        <v>3</v>
      </c>
      <c r="G29" t="s">
        <v>100</v>
      </c>
      <c r="H29" t="s">
        <v>12</v>
      </c>
      <c r="I29">
        <v>36</v>
      </c>
    </row>
    <row r="30" spans="1:9" x14ac:dyDescent="0.25">
      <c r="B30" s="12"/>
    </row>
    <row r="31" spans="1:9" x14ac:dyDescent="0.25">
      <c r="B31" s="12" t="s">
        <v>154</v>
      </c>
      <c r="G31" s="12" t="s">
        <v>158</v>
      </c>
    </row>
    <row r="32" spans="1:9" x14ac:dyDescent="0.25">
      <c r="C32" s="43"/>
      <c r="D32" s="43"/>
    </row>
    <row r="33" spans="1:9" x14ac:dyDescent="0.25">
      <c r="A33">
        <v>1</v>
      </c>
      <c r="B33" t="s">
        <v>72</v>
      </c>
      <c r="C33" t="s">
        <v>12</v>
      </c>
      <c r="D33">
        <v>49</v>
      </c>
      <c r="F33">
        <v>1</v>
      </c>
      <c r="G33" t="s">
        <v>101</v>
      </c>
      <c r="H33" t="s">
        <v>17</v>
      </c>
      <c r="I33">
        <v>32</v>
      </c>
    </row>
    <row r="34" spans="1:9" x14ac:dyDescent="0.25">
      <c r="A34">
        <v>1</v>
      </c>
      <c r="B34" s="43" t="s">
        <v>234</v>
      </c>
      <c r="C34" t="s">
        <v>13</v>
      </c>
      <c r="D34">
        <v>49</v>
      </c>
      <c r="F34">
        <v>2</v>
      </c>
      <c r="G34" t="s">
        <v>83</v>
      </c>
      <c r="H34" t="s">
        <v>12</v>
      </c>
      <c r="I34">
        <v>19</v>
      </c>
    </row>
    <row r="35" spans="1:9" x14ac:dyDescent="0.25">
      <c r="A35">
        <v>3</v>
      </c>
      <c r="B35" s="43" t="s">
        <v>959</v>
      </c>
      <c r="C35" s="43" t="s">
        <v>63</v>
      </c>
      <c r="D35">
        <v>35</v>
      </c>
      <c r="F35">
        <v>3</v>
      </c>
      <c r="G35" t="s">
        <v>88</v>
      </c>
      <c r="H35" t="s">
        <v>12</v>
      </c>
      <c r="I35">
        <v>17</v>
      </c>
    </row>
    <row r="36" spans="1:9" x14ac:dyDescent="0.25">
      <c r="B36" s="12"/>
      <c r="C36" s="43"/>
      <c r="D36" s="43"/>
    </row>
    <row r="37" spans="1:9" x14ac:dyDescent="0.25">
      <c r="B37" s="12" t="s">
        <v>155</v>
      </c>
      <c r="G37" s="12" t="s">
        <v>159</v>
      </c>
    </row>
    <row r="39" spans="1:9" x14ac:dyDescent="0.25">
      <c r="A39">
        <v>1</v>
      </c>
      <c r="B39" t="s">
        <v>249</v>
      </c>
      <c r="C39" t="s">
        <v>13</v>
      </c>
      <c r="D39">
        <v>49</v>
      </c>
      <c r="F39">
        <v>1</v>
      </c>
      <c r="G39" t="s">
        <v>2468</v>
      </c>
      <c r="H39" t="s">
        <v>63</v>
      </c>
      <c r="I39">
        <v>14</v>
      </c>
    </row>
    <row r="40" spans="1:9" x14ac:dyDescent="0.25">
      <c r="A40">
        <v>2</v>
      </c>
      <c r="B40" t="s">
        <v>283</v>
      </c>
      <c r="C40" t="s">
        <v>63</v>
      </c>
      <c r="D40">
        <v>41</v>
      </c>
      <c r="F40">
        <v>2</v>
      </c>
      <c r="G40" t="s">
        <v>1089</v>
      </c>
      <c r="H40" t="s">
        <v>63</v>
      </c>
      <c r="I40">
        <v>3</v>
      </c>
    </row>
    <row r="41" spans="1:9" x14ac:dyDescent="0.25">
      <c r="A41">
        <v>3</v>
      </c>
      <c r="B41" t="s">
        <v>293</v>
      </c>
      <c r="C41" t="s">
        <v>63</v>
      </c>
      <c r="D41">
        <v>37</v>
      </c>
      <c r="F41">
        <v>3</v>
      </c>
      <c r="G41" t="s">
        <v>97</v>
      </c>
      <c r="H41" t="s">
        <v>12</v>
      </c>
      <c r="I41">
        <v>3</v>
      </c>
    </row>
  </sheetData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zoomScale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O12" sqref="O12"/>
    </sheetView>
  </sheetViews>
  <sheetFormatPr defaultColWidth="11" defaultRowHeight="15.75" x14ac:dyDescent="0.25"/>
  <cols>
    <col min="1" max="1" width="7.5" customWidth="1"/>
    <col min="2" max="2" width="22.625" customWidth="1"/>
    <col min="3" max="3" width="7.625" style="8" customWidth="1"/>
    <col min="4" max="8" width="7.625" style="1" customWidth="1"/>
    <col min="9" max="9" width="7.625" style="8" customWidth="1"/>
    <col min="10" max="10" width="7.625" style="1" customWidth="1"/>
    <col min="11" max="11" width="6.625" style="1" customWidth="1"/>
    <col min="12" max="12" width="38.625" customWidth="1"/>
  </cols>
  <sheetData>
    <row r="1" spans="1:12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Soup</v>
      </c>
      <c r="E1" s="3" t="str">
        <f>abbreviations!A35</f>
        <v>Bed</v>
      </c>
      <c r="F1" s="3" t="s">
        <v>171</v>
      </c>
      <c r="G1" s="3" t="str">
        <f>abbreviations!A37</f>
        <v>Luti</v>
      </c>
      <c r="H1" s="3" t="str">
        <f>abbreviations!A38</f>
        <v>NH10</v>
      </c>
      <c r="I1" s="3" t="str">
        <f>abbreviations!A39</f>
        <v>MD</v>
      </c>
      <c r="J1" s="3" t="str">
        <f>abbreviations!A40</f>
        <v>WMHM</v>
      </c>
      <c r="K1" s="3">
        <f>abbreviations!A32</f>
        <v>2015</v>
      </c>
      <c r="L1" s="20" t="s">
        <v>60</v>
      </c>
    </row>
    <row r="2" spans="1:12" ht="6" customHeight="1" x14ac:dyDescent="0.25"/>
    <row r="3" spans="1:12" ht="16.5" thickBot="1" x14ac:dyDescent="0.3">
      <c r="A3" s="4" t="s">
        <v>54</v>
      </c>
      <c r="B3" s="5" t="s">
        <v>2</v>
      </c>
      <c r="C3" s="9">
        <f>SUM(C$2:C2)</f>
        <v>0</v>
      </c>
      <c r="D3" s="6">
        <f>SUM(D$2:D2)</f>
        <v>0</v>
      </c>
      <c r="E3" s="6">
        <f>SUM(E$2:E2)</f>
        <v>0</v>
      </c>
      <c r="F3" s="6">
        <f>SUM(F$2:F2)</f>
        <v>0</v>
      </c>
      <c r="G3" s="6">
        <f>SUM(G$2:G2)</f>
        <v>0</v>
      </c>
      <c r="H3" s="6">
        <f>SUM(H$2:H2)</f>
        <v>0</v>
      </c>
      <c r="I3" s="9">
        <f>SUM(I$2:I2)</f>
        <v>0</v>
      </c>
      <c r="J3" s="6">
        <f>SUM(J$2:J2)</f>
        <v>0</v>
      </c>
      <c r="K3" s="6">
        <f>SUM(K$2:K2)</f>
        <v>0</v>
      </c>
      <c r="L3" s="28" t="str">
        <f>IF(SUM(C3:J3)=K3," ","error:  column and row totals unequal")</f>
        <v xml:space="preserve"> </v>
      </c>
    </row>
    <row r="4" spans="1:12" ht="16.5" thickBot="1" x14ac:dyDescent="0.3">
      <c r="A4" s="55" t="s">
        <v>55</v>
      </c>
      <c r="B4" t="s">
        <v>186</v>
      </c>
      <c r="C4" s="8">
        <v>2</v>
      </c>
      <c r="D4" s="8"/>
      <c r="E4" s="8"/>
      <c r="F4" s="8"/>
      <c r="G4" s="8"/>
      <c r="H4" s="8"/>
      <c r="J4" s="8"/>
      <c r="K4" s="1">
        <v>2</v>
      </c>
      <c r="L4" s="35" t="str">
        <f>IF(K4=0," - ",IF(K4=abbreviations!C$20,"1st in division"," - "))</f>
        <v xml:space="preserve"> - </v>
      </c>
    </row>
    <row r="5" spans="1:12" ht="6" customHeight="1" x14ac:dyDescent="0.25">
      <c r="L5" s="13"/>
    </row>
    <row r="6" spans="1:12" ht="16.5" thickBot="1" x14ac:dyDescent="0.3">
      <c r="A6" s="4" t="s">
        <v>55</v>
      </c>
      <c r="B6" s="5" t="s">
        <v>2</v>
      </c>
      <c r="C6" s="9">
        <f>SUM(C$4:C5)</f>
        <v>2</v>
      </c>
      <c r="D6" s="6">
        <f>SUM(D$4:D5)</f>
        <v>0</v>
      </c>
      <c r="E6" s="6">
        <f>SUM(E$4:E5)</f>
        <v>0</v>
      </c>
      <c r="F6" s="6">
        <f>SUM(F$4:F5)</f>
        <v>0</v>
      </c>
      <c r="G6" s="6">
        <f>SUM(G$4:G5)</f>
        <v>0</v>
      </c>
      <c r="H6" s="6">
        <f>SUM(H$4:H5)</f>
        <v>0</v>
      </c>
      <c r="I6" s="6">
        <f>SUM(I$4:I5)</f>
        <v>0</v>
      </c>
      <c r="J6" s="6">
        <f>SUM(J$4:J5)</f>
        <v>0</v>
      </c>
      <c r="K6" s="6">
        <f>SUM(K$4:K5)</f>
        <v>2</v>
      </c>
      <c r="L6" s="28" t="str">
        <f>IF(SUM(C6:J6)=K6," ","error:  column and row totals unequal")</f>
        <v xml:space="preserve"> </v>
      </c>
    </row>
    <row r="7" spans="1:12" x14ac:dyDescent="0.25">
      <c r="A7" s="7" t="s">
        <v>3</v>
      </c>
      <c r="B7" s="34" t="s">
        <v>1092</v>
      </c>
      <c r="C7" s="29"/>
      <c r="D7" s="18"/>
      <c r="E7" s="18"/>
      <c r="F7" s="18">
        <v>4</v>
      </c>
      <c r="G7" s="18"/>
      <c r="H7" s="18">
        <v>4</v>
      </c>
      <c r="I7" s="18"/>
      <c r="J7" s="18"/>
      <c r="K7" s="1">
        <v>8</v>
      </c>
      <c r="L7" s="35" t="str">
        <f>IF(K7=0," - ",IF(K7=abbreviations!C$20,"1st in division"," - "))</f>
        <v xml:space="preserve"> - </v>
      </c>
    </row>
    <row r="8" spans="1:12" x14ac:dyDescent="0.25">
      <c r="A8" s="7" t="s">
        <v>3</v>
      </c>
      <c r="B8" s="34" t="s">
        <v>951</v>
      </c>
      <c r="C8" s="29"/>
      <c r="D8" s="18"/>
      <c r="E8" s="18">
        <v>3</v>
      </c>
      <c r="F8" s="18"/>
      <c r="G8" s="18"/>
      <c r="H8" s="18"/>
      <c r="I8" s="18"/>
      <c r="J8" s="18"/>
      <c r="K8" s="1">
        <v>3</v>
      </c>
      <c r="L8" s="35" t="str">
        <f>IF(K8=0," - ",IF(K8=abbreviations!C$20,"1st in division"," - "))</f>
        <v xml:space="preserve"> - </v>
      </c>
    </row>
    <row r="9" spans="1:12" x14ac:dyDescent="0.25">
      <c r="A9" s="7" t="s">
        <v>3</v>
      </c>
      <c r="B9" s="34" t="s">
        <v>135</v>
      </c>
      <c r="C9" s="29"/>
      <c r="D9" s="18"/>
      <c r="E9" s="18"/>
      <c r="F9" s="18"/>
      <c r="G9" s="18">
        <v>2</v>
      </c>
      <c r="H9" s="18"/>
      <c r="I9" s="18"/>
      <c r="J9" s="18"/>
      <c r="K9" s="1">
        <v>2</v>
      </c>
      <c r="L9" s="35" t="str">
        <f>IF(K9=0," - ",IF(K9=abbreviations!C$20,"1st in division"," - "))</f>
        <v xml:space="preserve"> - </v>
      </c>
    </row>
    <row r="10" spans="1:12" ht="6" customHeight="1" x14ac:dyDescent="0.25"/>
    <row r="11" spans="1:12" ht="16.5" thickBot="1" x14ac:dyDescent="0.3">
      <c r="A11" s="4" t="s">
        <v>3</v>
      </c>
      <c r="B11" s="5" t="s">
        <v>2</v>
      </c>
      <c r="C11" s="9">
        <f>SUM(C$7:C10)</f>
        <v>0</v>
      </c>
      <c r="D11" s="9">
        <f>SUM(D$7:D10)</f>
        <v>0</v>
      </c>
      <c r="E11" s="9">
        <f>SUM(E$7:E10)</f>
        <v>3</v>
      </c>
      <c r="F11" s="9">
        <f>SUM(F$7:F10)</f>
        <v>4</v>
      </c>
      <c r="G11" s="9">
        <f>SUM(G$7:G10)</f>
        <v>2</v>
      </c>
      <c r="H11" s="9">
        <f>SUM(H$7:H10)</f>
        <v>4</v>
      </c>
      <c r="I11" s="9">
        <f>SUM(I$7:I10)</f>
        <v>0</v>
      </c>
      <c r="J11" s="9">
        <f>SUM(J$7:J10)</f>
        <v>0</v>
      </c>
      <c r="K11" s="9">
        <f>SUM(K$7:K10)</f>
        <v>13</v>
      </c>
      <c r="L11" s="28" t="str">
        <f>IF(SUM(C11:J11)=K11," ","error:  column and row totals unequal")</f>
        <v xml:space="preserve"> </v>
      </c>
    </row>
    <row r="12" spans="1:12" x14ac:dyDescent="0.25">
      <c r="A12" s="49" t="s">
        <v>4</v>
      </c>
      <c r="B12" s="38" t="s">
        <v>951</v>
      </c>
      <c r="C12" s="29"/>
      <c r="D12" s="29"/>
      <c r="E12" s="29"/>
      <c r="F12" s="29"/>
      <c r="G12" s="29"/>
      <c r="H12" s="29">
        <v>2</v>
      </c>
      <c r="I12" s="29"/>
      <c r="J12" s="29"/>
      <c r="K12" s="1">
        <v>2</v>
      </c>
      <c r="L12" s="35"/>
    </row>
    <row r="13" spans="1:12" x14ac:dyDescent="0.25">
      <c r="A13" s="49" t="s">
        <v>4</v>
      </c>
      <c r="B13" s="38" t="s">
        <v>1941</v>
      </c>
      <c r="C13" s="29"/>
      <c r="D13" s="29"/>
      <c r="E13" s="29"/>
      <c r="F13" s="29"/>
      <c r="G13" s="29"/>
      <c r="H13" s="29">
        <v>1</v>
      </c>
      <c r="I13" s="29"/>
      <c r="J13" s="29"/>
      <c r="K13" s="1">
        <v>1</v>
      </c>
      <c r="L13" s="35"/>
    </row>
    <row r="14" spans="1:12" ht="6" customHeight="1" x14ac:dyDescent="0.25"/>
    <row r="15" spans="1:12" ht="16.5" thickBot="1" x14ac:dyDescent="0.3">
      <c r="A15" s="4" t="s">
        <v>4</v>
      </c>
      <c r="B15" s="5" t="s">
        <v>2</v>
      </c>
      <c r="C15" s="9">
        <f>SUM(C$12:C14)</f>
        <v>0</v>
      </c>
      <c r="D15" s="9">
        <f>SUM(D$12:D14)</f>
        <v>0</v>
      </c>
      <c r="E15" s="9">
        <f>SUM(E$12:E14)</f>
        <v>0</v>
      </c>
      <c r="F15" s="9">
        <f>SUM(F$12:F14)</f>
        <v>0</v>
      </c>
      <c r="G15" s="9">
        <f>SUM(G$12:G14)</f>
        <v>0</v>
      </c>
      <c r="H15" s="9">
        <f>SUM(H$12:H14)</f>
        <v>3</v>
      </c>
      <c r="I15" s="9">
        <f>SUM(I$12:I14)</f>
        <v>0</v>
      </c>
      <c r="J15" s="9">
        <f>SUM(J$12:J14)</f>
        <v>0</v>
      </c>
      <c r="K15" s="9">
        <f>SUM(K$12:K14)</f>
        <v>3</v>
      </c>
      <c r="L15" s="28" t="str">
        <f>IF(SUM(C15:J15)=K15," ","error:  column and row totals unequal")</f>
        <v xml:space="preserve"> </v>
      </c>
    </row>
    <row r="16" spans="1:12" x14ac:dyDescent="0.25">
      <c r="A16" s="49" t="s">
        <v>5</v>
      </c>
      <c r="B16" s="34" t="s">
        <v>114</v>
      </c>
      <c r="C16" s="29"/>
      <c r="D16" s="29"/>
      <c r="E16" s="29">
        <v>6</v>
      </c>
      <c r="F16" s="29"/>
      <c r="G16" s="29"/>
      <c r="H16" s="29"/>
      <c r="I16" s="29"/>
      <c r="J16" s="29"/>
      <c r="K16" s="1">
        <v>6</v>
      </c>
      <c r="L16" s="35" t="str">
        <f>IF(K16=0," - ",IF(K16=abbreviations!C$20,"1st in division"," - "))</f>
        <v xml:space="preserve"> - </v>
      </c>
    </row>
    <row r="17" spans="1:12" ht="6" customHeight="1" x14ac:dyDescent="0.25"/>
    <row r="18" spans="1:12" ht="16.5" thickBot="1" x14ac:dyDescent="0.3">
      <c r="A18" s="4" t="s">
        <v>5</v>
      </c>
      <c r="B18" s="5" t="s">
        <v>2</v>
      </c>
      <c r="C18" s="9">
        <f>SUM(C$16:C17)</f>
        <v>0</v>
      </c>
      <c r="D18" s="9">
        <f>SUM(D$16:D17)</f>
        <v>0</v>
      </c>
      <c r="E18" s="9">
        <f>SUM(E$16:E17)</f>
        <v>6</v>
      </c>
      <c r="F18" s="9">
        <f>SUM(F$16:F17)</f>
        <v>0</v>
      </c>
      <c r="G18" s="9">
        <f>SUM(G$16:G17)</f>
        <v>0</v>
      </c>
      <c r="H18" s="9">
        <f>SUM(H$16:H17)</f>
        <v>0</v>
      </c>
      <c r="I18" s="9">
        <f>SUM(I$16:I17)</f>
        <v>0</v>
      </c>
      <c r="J18" s="9">
        <f>SUM(J$16:J17)</f>
        <v>0</v>
      </c>
      <c r="K18" s="9">
        <f>SUM(K$16:K17)</f>
        <v>6</v>
      </c>
      <c r="L18" s="28" t="str">
        <f>IF(SUM(C18:J18)=K18," ","error:  column and row totals unequal")</f>
        <v xml:space="preserve"> </v>
      </c>
    </row>
    <row r="19" spans="1:12" s="27" customFormat="1" x14ac:dyDescent="0.25">
      <c r="A19" s="27" t="s">
        <v>6</v>
      </c>
      <c r="B19" s="27" t="s">
        <v>1446</v>
      </c>
      <c r="C19" s="8">
        <v>7</v>
      </c>
      <c r="D19" s="8"/>
      <c r="E19" s="8"/>
      <c r="F19" s="8"/>
      <c r="G19" s="8">
        <v>7</v>
      </c>
      <c r="H19" s="8"/>
      <c r="I19" s="8">
        <v>4</v>
      </c>
      <c r="J19" s="8"/>
      <c r="K19" s="8">
        <v>18</v>
      </c>
      <c r="L19" s="39" t="str">
        <f>IF(K19=0," - ",IF(K19=abbreviations!C$24,"1st in division"," - "))</f>
        <v xml:space="preserve"> - </v>
      </c>
    </row>
    <row r="20" spans="1:12" s="27" customFormat="1" x14ac:dyDescent="0.25">
      <c r="A20" s="27" t="s">
        <v>6</v>
      </c>
      <c r="B20" s="27" t="s">
        <v>1447</v>
      </c>
      <c r="C20" s="8"/>
      <c r="D20" s="8"/>
      <c r="E20" s="8"/>
      <c r="F20" s="8"/>
      <c r="G20" s="8">
        <v>1</v>
      </c>
      <c r="H20" s="8"/>
      <c r="I20" s="8"/>
      <c r="J20" s="8"/>
      <c r="K20" s="8">
        <v>1</v>
      </c>
      <c r="L20" s="39" t="str">
        <f>IF(K20=0," - ",IF(K20=abbreviations!C$24,"1st in division"," - "))</f>
        <v xml:space="preserve"> - </v>
      </c>
    </row>
    <row r="21" spans="1:12" ht="6" customHeight="1" x14ac:dyDescent="0.25"/>
    <row r="22" spans="1:12" ht="16.5" thickBot="1" x14ac:dyDescent="0.3">
      <c r="A22" s="4" t="s">
        <v>6</v>
      </c>
      <c r="B22" s="5" t="s">
        <v>2</v>
      </c>
      <c r="C22" s="9">
        <f>SUM(C$19:C21)</f>
        <v>7</v>
      </c>
      <c r="D22" s="6">
        <f>SUM(D$19:D21)</f>
        <v>0</v>
      </c>
      <c r="E22" s="6">
        <f>SUM(E$19:E21)</f>
        <v>0</v>
      </c>
      <c r="F22" s="6">
        <f>SUM(F$19:F21)</f>
        <v>0</v>
      </c>
      <c r="G22" s="6">
        <f>SUM(G$19:G21)</f>
        <v>8</v>
      </c>
      <c r="H22" s="6">
        <f>SUM(H$19:H21)</f>
        <v>0</v>
      </c>
      <c r="I22" s="9">
        <f>SUM(I$19:I21)</f>
        <v>4</v>
      </c>
      <c r="J22" s="6">
        <f>SUM(J$19:J21)</f>
        <v>0</v>
      </c>
      <c r="K22" s="6">
        <f>SUM(K$19:K21)</f>
        <v>19</v>
      </c>
      <c r="L22" s="28" t="str">
        <f>IF(SUM(C22:J22)=K22," ","error:  column and row totals unequal")</f>
        <v xml:space="preserve"> </v>
      </c>
    </row>
    <row r="23" spans="1:12" ht="6" customHeight="1" x14ac:dyDescent="0.25"/>
    <row r="24" spans="1:12" ht="16.5" thickBot="1" x14ac:dyDescent="0.3">
      <c r="A24" s="4" t="s">
        <v>53</v>
      </c>
      <c r="B24" s="5" t="s">
        <v>2</v>
      </c>
      <c r="C24" s="9">
        <f>SUM(C$23:C23)</f>
        <v>0</v>
      </c>
      <c r="D24" s="6">
        <f>SUM(D$23:D23)</f>
        <v>0</v>
      </c>
      <c r="E24" s="6">
        <f>SUM(E$23:E23)</f>
        <v>0</v>
      </c>
      <c r="F24" s="6">
        <f>SUM(F$23:F23)</f>
        <v>0</v>
      </c>
      <c r="G24" s="6">
        <f>SUM(G$23:G23)</f>
        <v>0</v>
      </c>
      <c r="H24" s="6">
        <f>SUM(H$23:H23)</f>
        <v>0</v>
      </c>
      <c r="I24" s="9">
        <f>SUM(I$23:I23)</f>
        <v>0</v>
      </c>
      <c r="J24" s="6">
        <f>SUM(J$23:J23)</f>
        <v>0</v>
      </c>
      <c r="K24" s="6">
        <f>SUM(K$23:K23)</f>
        <v>0</v>
      </c>
      <c r="L24" s="28" t="str">
        <f>IF(SUM(C24:J24)=K24," ","error:  column and row totals unequal")</f>
        <v xml:space="preserve"> </v>
      </c>
    </row>
    <row r="25" spans="1:12" x14ac:dyDescent="0.25">
      <c r="A25" s="7" t="s">
        <v>57</v>
      </c>
      <c r="B25" s="34" t="s">
        <v>1754</v>
      </c>
      <c r="C25" s="29"/>
      <c r="D25" s="18"/>
      <c r="E25" s="18"/>
      <c r="F25" s="18"/>
      <c r="G25" s="18"/>
      <c r="H25" s="18">
        <v>4</v>
      </c>
      <c r="I25" s="29"/>
      <c r="J25" s="18"/>
      <c r="K25" s="18">
        <v>4</v>
      </c>
      <c r="L25" s="28"/>
    </row>
    <row r="26" spans="1:12" ht="6" customHeight="1" x14ac:dyDescent="0.25">
      <c r="A26" s="31"/>
      <c r="B26" s="34"/>
      <c r="C26" s="29"/>
      <c r="D26" s="18"/>
      <c r="E26" s="18"/>
      <c r="F26" s="18"/>
      <c r="G26" s="18"/>
      <c r="H26" s="18"/>
      <c r="I26" s="29"/>
      <c r="J26" s="18"/>
      <c r="K26" s="18"/>
      <c r="L26" s="13"/>
    </row>
    <row r="27" spans="1:12" ht="16.5" thickBot="1" x14ac:dyDescent="0.3">
      <c r="A27" s="26" t="s">
        <v>57</v>
      </c>
      <c r="B27" s="5" t="s">
        <v>2</v>
      </c>
      <c r="C27" s="9">
        <f>SUM(C$25:C26)</f>
        <v>0</v>
      </c>
      <c r="D27" s="9">
        <f>SUM(D$25:D26)</f>
        <v>0</v>
      </c>
      <c r="E27" s="9">
        <f>SUM(E$25:E26)</f>
        <v>0</v>
      </c>
      <c r="F27" s="9">
        <f>SUM(F$25:F26)</f>
        <v>0</v>
      </c>
      <c r="G27" s="9">
        <f>SUM(G$25:G26)</f>
        <v>0</v>
      </c>
      <c r="H27" s="9">
        <f>SUM(H$25:H26)</f>
        <v>4</v>
      </c>
      <c r="I27" s="9">
        <f>SUM(I$25:I26)</f>
        <v>0</v>
      </c>
      <c r="J27" s="9">
        <f>SUM(J$25:J26)</f>
        <v>0</v>
      </c>
      <c r="K27" s="9">
        <f>SUM(K$25:K26)</f>
        <v>4</v>
      </c>
      <c r="L27" s="28" t="str">
        <f>IF(SUM(C27:J27)=K27," ","error:  column and row totals unequal")</f>
        <v xml:space="preserve"> </v>
      </c>
    </row>
    <row r="28" spans="1:12" ht="6" customHeight="1" x14ac:dyDescent="0.25"/>
    <row r="29" spans="1:12" ht="16.5" thickBot="1" x14ac:dyDescent="0.3">
      <c r="A29" s="4" t="s">
        <v>7</v>
      </c>
      <c r="B29" s="5" t="s">
        <v>2</v>
      </c>
      <c r="C29" s="9">
        <f>SUM(C$28:C28)</f>
        <v>0</v>
      </c>
      <c r="D29" s="9">
        <f>SUM(D$28:D28)</f>
        <v>0</v>
      </c>
      <c r="E29" s="9">
        <f>SUM(E$28:E28)</f>
        <v>0</v>
      </c>
      <c r="F29" s="9">
        <f>SUM(F$28:F28)</f>
        <v>0</v>
      </c>
      <c r="G29" s="9">
        <f>SUM(G$28:G28)</f>
        <v>0</v>
      </c>
      <c r="H29" s="9">
        <f>SUM(H$28:H28)</f>
        <v>0</v>
      </c>
      <c r="I29" s="9">
        <f>SUM(I$28:I28)</f>
        <v>0</v>
      </c>
      <c r="J29" s="9">
        <f>SUM(J$28:J28)</f>
        <v>0</v>
      </c>
      <c r="K29" s="9">
        <f>SUM(K$28:K28)</f>
        <v>0</v>
      </c>
      <c r="L29" s="28" t="str">
        <f>IF(SUM(C29:J29)=K29," ","error:  column and row totals unequal")</f>
        <v xml:space="preserve"> </v>
      </c>
    </row>
    <row r="30" spans="1:12" x14ac:dyDescent="0.25">
      <c r="A30" s="31" t="s">
        <v>8</v>
      </c>
      <c r="B30" s="34" t="s">
        <v>1442</v>
      </c>
      <c r="C30" s="29"/>
      <c r="D30" s="29"/>
      <c r="E30" s="29"/>
      <c r="F30" s="29"/>
      <c r="G30" s="29">
        <v>6</v>
      </c>
      <c r="H30" s="29">
        <v>6</v>
      </c>
      <c r="I30" s="29"/>
      <c r="J30" s="29"/>
      <c r="K30" s="29">
        <v>12</v>
      </c>
      <c r="L30" s="39" t="str">
        <f>IF(K30=0," - ",IF(K30=abbreviations!C$24,"1st in division"," - "))</f>
        <v xml:space="preserve"> - </v>
      </c>
    </row>
    <row r="31" spans="1:12" x14ac:dyDescent="0.25">
      <c r="A31" s="31" t="s">
        <v>8</v>
      </c>
      <c r="B31" s="34" t="s">
        <v>307</v>
      </c>
      <c r="C31" s="29"/>
      <c r="D31" s="29">
        <v>3</v>
      </c>
      <c r="E31" s="29"/>
      <c r="F31" s="29"/>
      <c r="G31" s="29"/>
      <c r="H31" s="29"/>
      <c r="I31" s="29"/>
      <c r="J31" s="29"/>
      <c r="K31" s="29">
        <v>3</v>
      </c>
      <c r="L31" s="39"/>
    </row>
    <row r="32" spans="1:12" ht="6" customHeight="1" x14ac:dyDescent="0.25"/>
    <row r="33" spans="1:12" ht="16.5" thickBot="1" x14ac:dyDescent="0.3">
      <c r="A33" s="4" t="s">
        <v>8</v>
      </c>
      <c r="B33" s="5" t="s">
        <v>2</v>
      </c>
      <c r="C33" s="6">
        <f>SUM(C$30:C32)</f>
        <v>0</v>
      </c>
      <c r="D33" s="6">
        <f>SUM(D$30:D32)</f>
        <v>3</v>
      </c>
      <c r="E33" s="6">
        <f>SUM(E$30:E32)</f>
        <v>0</v>
      </c>
      <c r="F33" s="6">
        <f>SUM(F$30:F32)</f>
        <v>0</v>
      </c>
      <c r="G33" s="6">
        <f>SUM(G$30:G32)</f>
        <v>6</v>
      </c>
      <c r="H33" s="6">
        <f>SUM(H$30:H32)</f>
        <v>6</v>
      </c>
      <c r="I33" s="6">
        <f>SUM(I$30:I32)</f>
        <v>0</v>
      </c>
      <c r="J33" s="6">
        <f>SUM(J$30:J32)</f>
        <v>0</v>
      </c>
      <c r="K33" s="6">
        <f>SUM(K$30:K32)</f>
        <v>15</v>
      </c>
      <c r="L33" s="28" t="str">
        <f>IF(SUM(C33:J33)=K33," ","error:  column and row totals unequal")</f>
        <v xml:space="preserve"> </v>
      </c>
    </row>
    <row r="34" spans="1:12" ht="6" customHeight="1" x14ac:dyDescent="0.25">
      <c r="L34" s="28"/>
    </row>
    <row r="35" spans="1:12" ht="16.5" thickBot="1" x14ac:dyDescent="0.3">
      <c r="A35" s="26" t="s">
        <v>47</v>
      </c>
      <c r="B35" s="5" t="s">
        <v>2</v>
      </c>
      <c r="C35" s="9">
        <f>SUM(C$34:C34)</f>
        <v>0</v>
      </c>
      <c r="D35" s="6">
        <f>SUM(D$34:D34)</f>
        <v>0</v>
      </c>
      <c r="E35" s="6">
        <f>SUM(E$34:E34)</f>
        <v>0</v>
      </c>
      <c r="F35" s="6">
        <f>SUM(F$34:F34)</f>
        <v>0</v>
      </c>
      <c r="G35" s="6">
        <f>SUM(G$34:G34)</f>
        <v>0</v>
      </c>
      <c r="H35" s="6">
        <f>SUM(H$34:H34)</f>
        <v>0</v>
      </c>
      <c r="I35" s="6">
        <f>SUM(I$34:I34)</f>
        <v>0</v>
      </c>
      <c r="J35" s="6">
        <f>SUM(J$34:J34)</f>
        <v>0</v>
      </c>
      <c r="K35" s="6">
        <f>SUM(K$34:K34)</f>
        <v>0</v>
      </c>
      <c r="L35" s="28" t="str">
        <f>IF(SUM(C35:J35)=K35," ","error:  column and row totals unequal")</f>
        <v xml:space="preserve"> </v>
      </c>
    </row>
    <row r="36" spans="1:12" ht="6" customHeight="1" x14ac:dyDescent="0.25">
      <c r="L36" s="27"/>
    </row>
    <row r="37" spans="1:12" ht="16.5" thickBot="1" x14ac:dyDescent="0.3">
      <c r="A37" s="4" t="s">
        <v>48</v>
      </c>
      <c r="B37" s="5" t="s">
        <v>2</v>
      </c>
      <c r="C37" s="9">
        <f>SUM(C$36:C36)</f>
        <v>0</v>
      </c>
      <c r="D37" s="6">
        <f>SUM(D$36:D36)</f>
        <v>0</v>
      </c>
      <c r="E37" s="6">
        <f>SUM(E$36:E36)</f>
        <v>0</v>
      </c>
      <c r="F37" s="6">
        <f>SUM(F$36:F36)</f>
        <v>0</v>
      </c>
      <c r="G37" s="6">
        <f>SUM(G$36:G36)</f>
        <v>0</v>
      </c>
      <c r="H37" s="6">
        <f>SUM(H$36:H36)</f>
        <v>0</v>
      </c>
      <c r="I37" s="9">
        <f>SUM(I$36:I36)</f>
        <v>0</v>
      </c>
      <c r="J37" s="6">
        <f>SUM(J$36:J36)</f>
        <v>0</v>
      </c>
      <c r="K37" s="6">
        <f>SUM(K$36:K36)</f>
        <v>0</v>
      </c>
      <c r="L37" s="28" t="str">
        <f>IF(SUM(C37:J37)=K37," ","error:  column and row totals unequal")</f>
        <v xml:space="preserve"> </v>
      </c>
    </row>
    <row r="38" spans="1:12" ht="15.75" customHeight="1" x14ac:dyDescent="0.25">
      <c r="A38" s="7" t="s">
        <v>9</v>
      </c>
      <c r="C38" s="8">
        <f t="shared" ref="C38:K38" si="0">C3+C6+C11+C15+C18+C22+C24+C27+C29+C33+C35+C37</f>
        <v>9</v>
      </c>
      <c r="D38" s="1">
        <f t="shared" si="0"/>
        <v>3</v>
      </c>
      <c r="E38" s="1">
        <f t="shared" si="0"/>
        <v>9</v>
      </c>
      <c r="F38" s="1">
        <f t="shared" si="0"/>
        <v>4</v>
      </c>
      <c r="G38" s="1">
        <f t="shared" si="0"/>
        <v>16</v>
      </c>
      <c r="H38" s="1">
        <f t="shared" si="0"/>
        <v>17</v>
      </c>
      <c r="I38" s="1">
        <f t="shared" si="0"/>
        <v>4</v>
      </c>
      <c r="J38" s="1">
        <f t="shared" si="0"/>
        <v>0</v>
      </c>
      <c r="K38" s="1">
        <f t="shared" si="0"/>
        <v>62</v>
      </c>
      <c r="L38" s="28" t="str">
        <f>IF(SUM(C38:J38)=K38," ","error:  column and row totals unequal")</f>
        <v xml:space="preserve"> </v>
      </c>
    </row>
    <row r="39" spans="1:12" x14ac:dyDescent="0.25">
      <c r="K39" s="18"/>
    </row>
  </sheetData>
  <phoneticPr fontId="9" type="noConversion"/>
  <pageMargins left="0.75" right="0.5" top="1" bottom="0.25" header="0.5" footer="0.5"/>
  <pageSetup fitToHeight="3" orientation="portrait" r:id="rId1"/>
  <headerFooter alignWithMargins="0">
    <oddHeader>&amp;LN.H.Athletic Alliance&amp;CN.H. Grand Prix&amp;RPage &amp;P of &amp;N</oddHead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38"/>
  <sheetViews>
    <sheetView workbookViewId="0">
      <selection activeCell="B3" sqref="B3"/>
    </sheetView>
  </sheetViews>
  <sheetFormatPr defaultColWidth="11" defaultRowHeight="15.75" x14ac:dyDescent="0.25"/>
  <cols>
    <col min="1" max="1" width="7.5" customWidth="1"/>
    <col min="2" max="2" width="22.625" customWidth="1"/>
    <col min="3" max="9" width="7.625" style="8" customWidth="1"/>
    <col min="10" max="10" width="6.625" style="1" customWidth="1"/>
    <col min="11" max="11" width="38.625" customWidth="1"/>
  </cols>
  <sheetData>
    <row r="1" spans="1:11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16" t="str">
        <f>abbreviations!A34</f>
        <v>Soup</v>
      </c>
      <c r="E1" s="16" t="str">
        <f>abbreviations!A35</f>
        <v>Bed</v>
      </c>
      <c r="F1" s="16" t="str">
        <f>abbreviations!A37</f>
        <v>Luti</v>
      </c>
      <c r="G1" s="16" t="str">
        <f>abbreviations!A38</f>
        <v>NH10</v>
      </c>
      <c r="H1" s="16" t="str">
        <f>abbreviations!A39</f>
        <v>MD</v>
      </c>
      <c r="I1" s="16" t="str">
        <f>abbreviations!A40</f>
        <v>WMHM</v>
      </c>
      <c r="J1" s="3">
        <f>abbreviations!A32</f>
        <v>2015</v>
      </c>
      <c r="K1" s="20" t="s">
        <v>60</v>
      </c>
    </row>
    <row r="2" spans="1:11" x14ac:dyDescent="0.25">
      <c r="A2" t="s">
        <v>54</v>
      </c>
      <c r="D2" s="1"/>
      <c r="E2" s="1"/>
      <c r="F2" s="1"/>
      <c r="G2" s="1"/>
      <c r="H2" s="1"/>
      <c r="I2" s="1"/>
      <c r="J2" s="1">
        <f t="shared" ref="J2" si="0">SUM(C2:I2)</f>
        <v>0</v>
      </c>
      <c r="K2" s="35" t="str">
        <f>IF(J2=0," - ",IF(J2=abbreviations!C$19,"1st in division"," - "))</f>
        <v xml:space="preserve"> - </v>
      </c>
    </row>
    <row r="3" spans="1:11" ht="6" customHeight="1" x14ac:dyDescent="0.25">
      <c r="D3" s="1"/>
      <c r="E3" s="1"/>
      <c r="F3" s="1"/>
      <c r="G3" s="1"/>
      <c r="I3" s="1"/>
    </row>
    <row r="4" spans="1:11" ht="16.5" thickBot="1" x14ac:dyDescent="0.3">
      <c r="A4" s="4" t="s">
        <v>54</v>
      </c>
      <c r="B4" s="5" t="s">
        <v>2</v>
      </c>
      <c r="C4" s="9">
        <f>SUM(C$2:C3)</f>
        <v>0</v>
      </c>
      <c r="D4" s="6">
        <f>SUM(D$2:D3)</f>
        <v>0</v>
      </c>
      <c r="E4" s="6">
        <f>SUM(E$2:E3)</f>
        <v>0</v>
      </c>
      <c r="F4" s="6">
        <f>SUM(F$2:F3)</f>
        <v>0</v>
      </c>
      <c r="G4" s="6">
        <f>SUM(G$2:G3)</f>
        <v>0</v>
      </c>
      <c r="H4" s="9">
        <f>SUM(H$2:H3)</f>
        <v>0</v>
      </c>
      <c r="I4" s="6">
        <f>SUM(I$2:I3)</f>
        <v>0</v>
      </c>
      <c r="J4" s="6">
        <f>SUM(J$2:J3)</f>
        <v>0</v>
      </c>
      <c r="K4" s="28" t="str">
        <f>IF(SUM(C4:I4)=J4," ","error:  column and row totals unequal")</f>
        <v xml:space="preserve"> </v>
      </c>
    </row>
    <row r="5" spans="1:11" x14ac:dyDescent="0.25">
      <c r="A5" t="s">
        <v>55</v>
      </c>
      <c r="D5" s="1"/>
      <c r="E5" s="1"/>
      <c r="F5" s="1"/>
      <c r="G5" s="1"/>
      <c r="I5" s="1"/>
      <c r="J5" s="1">
        <f t="shared" ref="J5" si="1">SUM(C5:I5)</f>
        <v>0</v>
      </c>
      <c r="K5" s="35" t="str">
        <f>IF(J5=0," - ",IF(J5=abbreviations!C$20,"1st in division"," - "))</f>
        <v xml:space="preserve"> - </v>
      </c>
    </row>
    <row r="6" spans="1:11" ht="6" customHeight="1" x14ac:dyDescent="0.25">
      <c r="D6" s="1"/>
      <c r="E6" s="1"/>
      <c r="F6" s="1"/>
      <c r="G6" s="1"/>
      <c r="I6" s="1"/>
      <c r="K6" s="13"/>
    </row>
    <row r="7" spans="1:11" ht="16.5" thickBot="1" x14ac:dyDescent="0.3">
      <c r="A7" s="4" t="s">
        <v>55</v>
      </c>
      <c r="B7" s="5" t="s">
        <v>2</v>
      </c>
      <c r="C7" s="9">
        <f>SUM(C$5:C6)</f>
        <v>0</v>
      </c>
      <c r="D7" s="6">
        <f>SUM(D$5:D6)</f>
        <v>0</v>
      </c>
      <c r="E7" s="6">
        <f>SUM(E$5:E6)</f>
        <v>0</v>
      </c>
      <c r="F7" s="6">
        <f>SUM(F$5:F6)</f>
        <v>0</v>
      </c>
      <c r="G7" s="6">
        <f>SUM(G$5:G6)</f>
        <v>0</v>
      </c>
      <c r="H7" s="6">
        <f>SUM(H$5:H6)</f>
        <v>0</v>
      </c>
      <c r="I7" s="6">
        <f>SUM(I$5:I6)</f>
        <v>0</v>
      </c>
      <c r="J7" s="6">
        <f>SUM(J$5:J6)</f>
        <v>0</v>
      </c>
      <c r="K7" s="28" t="str">
        <f>IF(SUM(C7:I7)=J7," ","error:  column and row totals unequal")</f>
        <v xml:space="preserve"> </v>
      </c>
    </row>
    <row r="8" spans="1:11" x14ac:dyDescent="0.25">
      <c r="A8" t="s">
        <v>3</v>
      </c>
      <c r="J8" s="1">
        <f t="shared" ref="J8" si="2">SUM(C8:I8)</f>
        <v>0</v>
      </c>
      <c r="K8" s="35" t="str">
        <f>IF(J8=0," - ",IF(J8=abbreviations!C$21,"1st in division"," - "))</f>
        <v xml:space="preserve"> - </v>
      </c>
    </row>
    <row r="9" spans="1:11" ht="6" customHeight="1" x14ac:dyDescent="0.25">
      <c r="D9" s="1"/>
      <c r="E9" s="1"/>
      <c r="F9" s="1"/>
      <c r="G9" s="1"/>
      <c r="I9" s="1"/>
      <c r="K9" s="35"/>
    </row>
    <row r="10" spans="1:11" ht="16.5" thickBot="1" x14ac:dyDescent="0.3">
      <c r="A10" s="4" t="s">
        <v>3</v>
      </c>
      <c r="B10" s="5" t="s">
        <v>2</v>
      </c>
      <c r="C10" s="9">
        <f>SUM(C$8:C9)</f>
        <v>0</v>
      </c>
      <c r="D10" s="6">
        <f>SUM(D$8:D9)</f>
        <v>0</v>
      </c>
      <c r="E10" s="6">
        <f>SUM(E$8:E9)</f>
        <v>0</v>
      </c>
      <c r="F10" s="6">
        <f>SUM(F$8:F9)</f>
        <v>0</v>
      </c>
      <c r="G10" s="6">
        <f>SUM(G$8:G9)</f>
        <v>0</v>
      </c>
      <c r="H10" s="9">
        <f>SUM(H$8:H9)</f>
        <v>0</v>
      </c>
      <c r="I10" s="6">
        <f>SUM(I$8:I9)</f>
        <v>0</v>
      </c>
      <c r="J10" s="6">
        <f>SUM(J$8:J9)</f>
        <v>0</v>
      </c>
      <c r="K10" s="28" t="str">
        <f>IF(SUM(C10:I10)=J10," ","error:  column and row totals unequal")</f>
        <v xml:space="preserve"> </v>
      </c>
    </row>
    <row r="11" spans="1:11" x14ac:dyDescent="0.25">
      <c r="A11" t="s">
        <v>4</v>
      </c>
      <c r="J11" s="1">
        <f t="shared" ref="J11" si="3">SUM(C11:I11)</f>
        <v>0</v>
      </c>
      <c r="K11" s="35" t="str">
        <f>IF(J11=0," - ",IF(J11=abbreviations!C$22,"1st in division"," - "))</f>
        <v xml:space="preserve"> - </v>
      </c>
    </row>
    <row r="12" spans="1:11" ht="6" customHeight="1" x14ac:dyDescent="0.25">
      <c r="D12" s="1"/>
      <c r="E12" s="1"/>
      <c r="F12" s="1"/>
      <c r="G12" s="1"/>
      <c r="I12" s="1"/>
    </row>
    <row r="13" spans="1:11" ht="16.5" thickBot="1" x14ac:dyDescent="0.3">
      <c r="A13" s="4" t="s">
        <v>4</v>
      </c>
      <c r="B13" s="5" t="s">
        <v>2</v>
      </c>
      <c r="C13" s="9">
        <f>SUM(C$11:C12)</f>
        <v>0</v>
      </c>
      <c r="D13" s="6">
        <f>SUM(D$11:D12)</f>
        <v>0</v>
      </c>
      <c r="E13" s="6">
        <f>SUM(E$11:E12)</f>
        <v>0</v>
      </c>
      <c r="F13" s="6">
        <f>SUM(F$11:F12)</f>
        <v>0</v>
      </c>
      <c r="G13" s="6">
        <f>SUM(G$11:G12)</f>
        <v>0</v>
      </c>
      <c r="H13" s="9">
        <f>SUM(H$11:H12)</f>
        <v>0</v>
      </c>
      <c r="I13" s="6">
        <f>SUM(I$11:I12)</f>
        <v>0</v>
      </c>
      <c r="J13" s="6">
        <f>SUM(J$11:J12)</f>
        <v>0</v>
      </c>
      <c r="K13" s="28" t="str">
        <f>IF(SUM(C13:I13)=J13," ","error:  column and row totals unequal")</f>
        <v xml:space="preserve"> </v>
      </c>
    </row>
    <row r="14" spans="1:11" x14ac:dyDescent="0.25">
      <c r="A14" t="s">
        <v>5</v>
      </c>
      <c r="D14" s="1"/>
      <c r="E14" s="1"/>
      <c r="F14" s="1"/>
      <c r="G14" s="1"/>
      <c r="H14" s="1"/>
      <c r="I14" s="1"/>
      <c r="J14" s="1">
        <f t="shared" ref="J14" si="4">SUM(C14:I14)</f>
        <v>0</v>
      </c>
      <c r="K14" s="35" t="str">
        <f>IF(J14=0," - ",IF(J14=abbreviations!C$23,"1st in division"," - "))</f>
        <v xml:space="preserve"> - </v>
      </c>
    </row>
    <row r="15" spans="1:11" ht="6" customHeight="1" x14ac:dyDescent="0.25">
      <c r="D15" s="1"/>
      <c r="E15" s="1"/>
      <c r="F15" s="1"/>
      <c r="G15" s="1"/>
      <c r="I15" s="1"/>
    </row>
    <row r="16" spans="1:11" ht="16.5" thickBot="1" x14ac:dyDescent="0.3">
      <c r="A16" s="4" t="s">
        <v>5</v>
      </c>
      <c r="B16" s="5" t="s">
        <v>2</v>
      </c>
      <c r="C16" s="9">
        <f>SUM(C$14:C15)</f>
        <v>0</v>
      </c>
      <c r="D16" s="6">
        <f>SUM(D$14:D15)</f>
        <v>0</v>
      </c>
      <c r="E16" s="6">
        <f>SUM(E$14:E15)</f>
        <v>0</v>
      </c>
      <c r="F16" s="6">
        <f>SUM(F$14:F15)</f>
        <v>0</v>
      </c>
      <c r="G16" s="6">
        <f>SUM(G$14:G15)</f>
        <v>0</v>
      </c>
      <c r="H16" s="9">
        <f>SUM(H$14:H15)</f>
        <v>0</v>
      </c>
      <c r="I16" s="6">
        <f>SUM(I$14:I15)</f>
        <v>0</v>
      </c>
      <c r="J16" s="6">
        <f>SUM(J$14:J15)</f>
        <v>0</v>
      </c>
      <c r="K16" s="28" t="str">
        <f>IF(SUM(C16:I16)=J16," ","error:  column and row totals unequal")</f>
        <v xml:space="preserve"> </v>
      </c>
    </row>
    <row r="17" spans="1:12" x14ac:dyDescent="0.25">
      <c r="A17" t="s">
        <v>6</v>
      </c>
      <c r="B17" s="27"/>
      <c r="J17" s="1">
        <f>SUM(C17:I17)</f>
        <v>0</v>
      </c>
      <c r="K17" s="35" t="str">
        <f>IF(J17=0," - ",IF(J17=abbreviations!C$24,"1st in division"," - "))</f>
        <v xml:space="preserve"> - </v>
      </c>
    </row>
    <row r="18" spans="1:12" ht="6" customHeight="1" x14ac:dyDescent="0.25">
      <c r="D18" s="1"/>
      <c r="E18" s="1"/>
      <c r="F18" s="1"/>
      <c r="G18" s="1"/>
      <c r="I18" s="1"/>
    </row>
    <row r="19" spans="1:12" ht="16.5" thickBot="1" x14ac:dyDescent="0.3">
      <c r="A19" s="4" t="s">
        <v>6</v>
      </c>
      <c r="B19" s="5" t="s">
        <v>2</v>
      </c>
      <c r="C19" s="9">
        <f>SUM(C$17:C18)</f>
        <v>0</v>
      </c>
      <c r="D19" s="6">
        <f>SUM(D$17:D18)</f>
        <v>0</v>
      </c>
      <c r="E19" s="6">
        <f>SUM(E$17:E18)</f>
        <v>0</v>
      </c>
      <c r="F19" s="6">
        <f>SUM(F$17:F18)</f>
        <v>0</v>
      </c>
      <c r="G19" s="6">
        <f>SUM(G$17:G18)</f>
        <v>0</v>
      </c>
      <c r="H19" s="9">
        <f>SUM(H$17:H18)</f>
        <v>0</v>
      </c>
      <c r="I19" s="6">
        <f>SUM(I$17:I18)</f>
        <v>0</v>
      </c>
      <c r="J19" s="6">
        <f>SUM(J$17:J18)</f>
        <v>0</v>
      </c>
      <c r="K19" s="28" t="str">
        <f>IF(SUM(C19:I19)=J19," ","error:  column and row totals unequal")</f>
        <v xml:space="preserve"> </v>
      </c>
    </row>
    <row r="20" spans="1:12" x14ac:dyDescent="0.25">
      <c r="A20" t="s">
        <v>53</v>
      </c>
      <c r="J20" s="1">
        <f t="shared" ref="J20" si="5">SUM(C20:I20)</f>
        <v>0</v>
      </c>
      <c r="K20" s="35" t="str">
        <f>IF(J20=0," - ",IF(J20=abbreviations!C$25,"1st in division"," - "))</f>
        <v xml:space="preserve"> - </v>
      </c>
    </row>
    <row r="21" spans="1:12" ht="6" customHeight="1" x14ac:dyDescent="0.25">
      <c r="D21" s="1"/>
      <c r="E21" s="1"/>
      <c r="F21" s="1"/>
      <c r="G21" s="1"/>
      <c r="I21" s="1"/>
    </row>
    <row r="22" spans="1:12" ht="16.5" thickBot="1" x14ac:dyDescent="0.3">
      <c r="A22" s="4" t="s">
        <v>53</v>
      </c>
      <c r="B22" s="5" t="s">
        <v>2</v>
      </c>
      <c r="C22" s="9">
        <f>SUM(C$20:C21)</f>
        <v>0</v>
      </c>
      <c r="D22" s="6">
        <f>SUM(D$20:D21)</f>
        <v>0</v>
      </c>
      <c r="E22" s="6">
        <f>SUM(E$20:E21)</f>
        <v>0</v>
      </c>
      <c r="F22" s="6">
        <f>SUM(F$20:F21)</f>
        <v>0</v>
      </c>
      <c r="G22" s="6">
        <f>SUM(G$20:G21)</f>
        <v>0</v>
      </c>
      <c r="H22" s="9">
        <f>SUM(H$20:H21)</f>
        <v>0</v>
      </c>
      <c r="I22" s="6">
        <f>SUM(I$20:I21)</f>
        <v>0</v>
      </c>
      <c r="J22" s="6">
        <f>SUM(J$20:J21)</f>
        <v>0</v>
      </c>
      <c r="K22" s="28" t="str">
        <f>IF(SUM(C22:I22)=J22," ","error:  column and row totals unequal")</f>
        <v xml:space="preserve"> </v>
      </c>
    </row>
    <row r="23" spans="1:12" x14ac:dyDescent="0.25">
      <c r="A23" s="7" t="s">
        <v>57</v>
      </c>
      <c r="B23" t="s">
        <v>1448</v>
      </c>
      <c r="C23" s="8">
        <v>0</v>
      </c>
      <c r="D23" s="8">
        <v>0</v>
      </c>
      <c r="E23" s="8">
        <v>0</v>
      </c>
      <c r="F23" s="8">
        <v>0</v>
      </c>
      <c r="G23" s="8">
        <v>7</v>
      </c>
      <c r="H23" s="8">
        <v>0</v>
      </c>
      <c r="I23" s="8">
        <v>0</v>
      </c>
      <c r="J23" s="1">
        <v>0</v>
      </c>
      <c r="K23" s="35" t="str">
        <f>IF(J23=0," - ",IF(J23=abbreviations!C$26,"1st in division"," - "))</f>
        <v xml:space="preserve"> - </v>
      </c>
    </row>
    <row r="24" spans="1:12" ht="6" customHeight="1" x14ac:dyDescent="0.25">
      <c r="A24" s="31"/>
      <c r="B24" s="34"/>
      <c r="C24" s="29"/>
      <c r="D24" s="18"/>
      <c r="E24" s="18"/>
      <c r="F24" s="18"/>
      <c r="G24" s="18"/>
      <c r="H24" s="29"/>
      <c r="I24" s="18"/>
      <c r="J24" s="18"/>
      <c r="K24" s="13"/>
    </row>
    <row r="25" spans="1:12" ht="16.5" thickBot="1" x14ac:dyDescent="0.3">
      <c r="A25" s="26" t="s">
        <v>57</v>
      </c>
      <c r="B25" s="5" t="s">
        <v>2</v>
      </c>
      <c r="C25" s="9">
        <f>SUM(C$23:C24)</f>
        <v>0</v>
      </c>
      <c r="D25" s="6">
        <f>SUM(D$23:D24)</f>
        <v>0</v>
      </c>
      <c r="E25" s="6">
        <f>SUM(E$23:E24)</f>
        <v>0</v>
      </c>
      <c r="F25" s="6">
        <f>SUM(F$23:F24)</f>
        <v>0</v>
      </c>
      <c r="G25" s="6">
        <f>SUM(G$23:G24)</f>
        <v>7</v>
      </c>
      <c r="H25" s="6">
        <f>SUM(H$23:H24)</f>
        <v>0</v>
      </c>
      <c r="I25" s="6">
        <f>SUM(I$23:I24)</f>
        <v>0</v>
      </c>
      <c r="J25" s="6">
        <v>7</v>
      </c>
      <c r="K25" s="28" t="str">
        <f>IF(SUM(C25:I25)=J25," ","error:  column and row totals unequal")</f>
        <v xml:space="preserve"> </v>
      </c>
    </row>
    <row r="26" spans="1:12" x14ac:dyDescent="0.25">
      <c r="A26" t="s">
        <v>7</v>
      </c>
      <c r="B26" s="38"/>
      <c r="J26" s="1">
        <f t="shared" ref="J26" si="6">SUM(C26:I26)</f>
        <v>0</v>
      </c>
      <c r="K26" s="35" t="str">
        <f>IF(J26=0," - ",IF(J26=abbreviations!C$27,"1st in division"," - "))</f>
        <v xml:space="preserve"> - </v>
      </c>
    </row>
    <row r="27" spans="1:12" ht="6" customHeight="1" x14ac:dyDescent="0.25">
      <c r="D27" s="1"/>
      <c r="E27" s="1"/>
      <c r="F27" s="1"/>
      <c r="G27" s="1"/>
      <c r="I27" s="1"/>
    </row>
    <row r="28" spans="1:12" ht="16.5" thickBot="1" x14ac:dyDescent="0.3">
      <c r="A28" s="4" t="s">
        <v>7</v>
      </c>
      <c r="B28" s="5" t="s">
        <v>2</v>
      </c>
      <c r="C28" s="9">
        <f>SUM(C$26:C27)</f>
        <v>0</v>
      </c>
      <c r="D28" s="6">
        <f>SUM(D$26:D27)</f>
        <v>0</v>
      </c>
      <c r="E28" s="6">
        <f>SUM(E$26:E27)</f>
        <v>0</v>
      </c>
      <c r="F28" s="6">
        <f>SUM(F$26:F27)</f>
        <v>0</v>
      </c>
      <c r="G28" s="6">
        <f>SUM(G$26:G27)</f>
        <v>0</v>
      </c>
      <c r="H28" s="9">
        <f>SUM(H$26:H27)</f>
        <v>0</v>
      </c>
      <c r="I28" s="6">
        <f>SUM(I$26:I27)</f>
        <v>0</v>
      </c>
      <c r="J28" s="6">
        <f>SUM(J$26:J27)</f>
        <v>0</v>
      </c>
      <c r="K28" s="28" t="str">
        <f>IF(SUM(C28:I28)=J28," ","error:  column and row totals unequal")</f>
        <v xml:space="preserve"> </v>
      </c>
      <c r="L28" s="29"/>
    </row>
    <row r="29" spans="1:12" x14ac:dyDescent="0.25">
      <c r="A29" t="s">
        <v>8</v>
      </c>
      <c r="J29" s="1">
        <f t="shared" ref="J29" si="7">SUM(C29:I29)</f>
        <v>0</v>
      </c>
      <c r="K29" s="35" t="str">
        <f>IF(J29=0," -",IF(J29=abbreviations!C$28,"1st in division"," - "))</f>
        <v xml:space="preserve"> -</v>
      </c>
    </row>
    <row r="30" spans="1:12" ht="6" customHeight="1" x14ac:dyDescent="0.25">
      <c r="B30" s="43" t="s">
        <v>132</v>
      </c>
      <c r="D30" s="1"/>
      <c r="E30" s="1"/>
      <c r="F30" s="1"/>
      <c r="G30" s="1"/>
      <c r="I30" s="1"/>
    </row>
    <row r="31" spans="1:12" ht="16.5" thickBot="1" x14ac:dyDescent="0.3">
      <c r="A31" s="4" t="s">
        <v>8</v>
      </c>
      <c r="B31" s="5" t="s">
        <v>2</v>
      </c>
      <c r="C31" s="9">
        <f>SUM(C$29:C30)</f>
        <v>0</v>
      </c>
      <c r="D31" s="6">
        <f>SUM(D$29:D30)</f>
        <v>0</v>
      </c>
      <c r="E31" s="6">
        <f>SUM(E$29:E30)</f>
        <v>0</v>
      </c>
      <c r="F31" s="6">
        <f>SUM(F$29:F30)</f>
        <v>0</v>
      </c>
      <c r="G31" s="6">
        <f>SUM(G$29:G30)</f>
        <v>0</v>
      </c>
      <c r="H31" s="9">
        <f>SUM(H$29:H30)</f>
        <v>0</v>
      </c>
      <c r="I31" s="6">
        <f>SUM(I$29:I30)</f>
        <v>0</v>
      </c>
      <c r="J31" s="6">
        <f>SUM(J$29:J30)</f>
        <v>0</v>
      </c>
      <c r="K31" s="28" t="str">
        <f>IF(SUM(C31:I31)=J31," ","error:  column and row totals unequal")</f>
        <v xml:space="preserve"> </v>
      </c>
      <c r="L31" s="29"/>
    </row>
    <row r="32" spans="1:12" ht="15" customHeight="1" x14ac:dyDescent="0.25">
      <c r="A32" s="7" t="s">
        <v>47</v>
      </c>
      <c r="J32" s="1">
        <f>SUM(C32:I32)</f>
        <v>0</v>
      </c>
      <c r="K32" s="35" t="str">
        <f>IF(J32=0," -",IF(J32=abbreviations!C$29,"1st in division"," - "))</f>
        <v xml:space="preserve"> -</v>
      </c>
    </row>
    <row r="33" spans="1:11" ht="6" customHeight="1" x14ac:dyDescent="0.25">
      <c r="D33" s="1"/>
      <c r="E33" s="1"/>
      <c r="F33" s="1"/>
      <c r="G33" s="1"/>
      <c r="I33" s="1"/>
      <c r="K33" s="28"/>
    </row>
    <row r="34" spans="1:11" ht="16.5" thickBot="1" x14ac:dyDescent="0.3">
      <c r="A34" s="26" t="s">
        <v>47</v>
      </c>
      <c r="B34" s="5" t="s">
        <v>2</v>
      </c>
      <c r="C34" s="9">
        <f>SUM(C$32:C33)</f>
        <v>0</v>
      </c>
      <c r="D34" s="6">
        <f>SUM(D$32:D33)</f>
        <v>0</v>
      </c>
      <c r="E34" s="6">
        <f>SUM(E$32:E33)</f>
        <v>0</v>
      </c>
      <c r="F34" s="6">
        <f>SUM(F$32:F33)</f>
        <v>0</v>
      </c>
      <c r="G34" s="6">
        <f>SUM(G$32:G33)</f>
        <v>0</v>
      </c>
      <c r="H34" s="6">
        <f>SUM(H$32:H33)</f>
        <v>0</v>
      </c>
      <c r="I34" s="6">
        <f>SUM(I$32:I33)</f>
        <v>0</v>
      </c>
      <c r="J34" s="6">
        <f>SUM(J$32:J33)</f>
        <v>0</v>
      </c>
      <c r="K34" s="28" t="str">
        <f>IF(SUM(C34:I34)=J34," ","error:  column and row totals unequal")</f>
        <v xml:space="preserve"> </v>
      </c>
    </row>
    <row r="35" spans="1:11" ht="15.75" customHeight="1" x14ac:dyDescent="0.25">
      <c r="A35" t="s">
        <v>48</v>
      </c>
      <c r="J35" s="1">
        <f>SUM(C35:I35)</f>
        <v>0</v>
      </c>
      <c r="K35" s="35" t="str">
        <f>IF(J35=0," -",IF(J35=abbreviations!C$30,"1st in division"," - "))</f>
        <v xml:space="preserve"> -</v>
      </c>
    </row>
    <row r="36" spans="1:11" ht="6" customHeight="1" x14ac:dyDescent="0.25">
      <c r="D36" s="1"/>
      <c r="E36" s="1"/>
      <c r="F36" s="1"/>
      <c r="G36" s="1"/>
      <c r="I36" s="1"/>
      <c r="K36" s="27"/>
    </row>
    <row r="37" spans="1:11" ht="16.5" thickBot="1" x14ac:dyDescent="0.3">
      <c r="A37" s="4" t="s">
        <v>48</v>
      </c>
      <c r="B37" s="5" t="s">
        <v>2</v>
      </c>
      <c r="C37" s="9">
        <f>SUM(C$35:C36)</f>
        <v>0</v>
      </c>
      <c r="D37" s="6">
        <f>SUM(D$35:D36)</f>
        <v>0</v>
      </c>
      <c r="E37" s="6">
        <f>SUM(E$35:E36)</f>
        <v>0</v>
      </c>
      <c r="F37" s="6">
        <f>SUM(F$35:F36)</f>
        <v>0</v>
      </c>
      <c r="G37" s="6">
        <f>SUM(G$35:G36)</f>
        <v>0</v>
      </c>
      <c r="H37" s="9">
        <f>SUM(H$35:H36)</f>
        <v>0</v>
      </c>
      <c r="I37" s="6">
        <f>SUM(I$35:I36)</f>
        <v>0</v>
      </c>
      <c r="J37" s="6">
        <f>SUM(J$35:J36)</f>
        <v>0</v>
      </c>
      <c r="K37" s="28" t="str">
        <f>IF(SUM(C37:I37)=J37," ","error:  column and row totals unequal")</f>
        <v xml:space="preserve"> </v>
      </c>
    </row>
    <row r="38" spans="1:11" x14ac:dyDescent="0.25">
      <c r="A38" s="7" t="s">
        <v>9</v>
      </c>
      <c r="C38" s="8">
        <f t="shared" ref="C38:J38" si="8">C4+C7+C10+C13+C16+C19+C22+C25+C28+C31+C34+C37</f>
        <v>0</v>
      </c>
      <c r="D38" s="1">
        <f t="shared" si="8"/>
        <v>0</v>
      </c>
      <c r="E38" s="1">
        <f t="shared" si="8"/>
        <v>0</v>
      </c>
      <c r="F38" s="1">
        <f t="shared" si="8"/>
        <v>0</v>
      </c>
      <c r="G38" s="1">
        <f t="shared" si="8"/>
        <v>7</v>
      </c>
      <c r="H38" s="1">
        <f t="shared" si="8"/>
        <v>0</v>
      </c>
      <c r="I38" s="1">
        <f t="shared" si="8"/>
        <v>0</v>
      </c>
      <c r="J38" s="1">
        <f t="shared" si="8"/>
        <v>7</v>
      </c>
      <c r="K38" s="28" t="str">
        <f>IF(SUM(C38:I38)=J38," ","error:  column and row totals unequal")</f>
        <v xml:space="preserve"> 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65"/>
  <sheetViews>
    <sheetView zoomScale="85" workbookViewId="0">
      <pane xSplit="2" ySplit="1" topLeftCell="C19" activePane="bottomRight" state="frozen"/>
      <selection pane="topRight" activeCell="C1" sqref="C1"/>
      <selection pane="bottomLeft" activeCell="A2" sqref="A2"/>
      <selection pane="bottomRight" activeCell="Q56" sqref="Q56"/>
    </sheetView>
  </sheetViews>
  <sheetFormatPr defaultColWidth="11" defaultRowHeight="15.75" x14ac:dyDescent="0.25"/>
  <cols>
    <col min="1" max="1" width="7.5" customWidth="1"/>
    <col min="2" max="2" width="22.625" customWidth="1"/>
    <col min="3" max="3" width="7.625" style="8" customWidth="1"/>
    <col min="4" max="6" width="7.625" style="1" customWidth="1"/>
    <col min="7" max="7" width="7.625" style="8" customWidth="1"/>
    <col min="8" max="10" width="7.625" style="1" customWidth="1"/>
    <col min="11" max="11" width="6.625" style="1" customWidth="1"/>
    <col min="12" max="12" width="38.625" customWidth="1"/>
  </cols>
  <sheetData>
    <row r="1" spans="1:12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Soup</v>
      </c>
      <c r="E1" s="3" t="str">
        <f>abbreviations!A35</f>
        <v>Bed</v>
      </c>
      <c r="F1" s="3" t="s">
        <v>171</v>
      </c>
      <c r="G1" s="3" t="str">
        <f>abbreviations!A37</f>
        <v>Luti</v>
      </c>
      <c r="H1" s="3" t="str">
        <f>abbreviations!A38</f>
        <v>NH10</v>
      </c>
      <c r="I1" s="3" t="str">
        <f>abbreviations!A39</f>
        <v>MD</v>
      </c>
      <c r="J1" s="3" t="str">
        <f>abbreviations!A40</f>
        <v>WMHM</v>
      </c>
      <c r="K1" s="3">
        <f>abbreviations!A32</f>
        <v>2015</v>
      </c>
      <c r="L1" s="20" t="s">
        <v>60</v>
      </c>
    </row>
    <row r="2" spans="1:12" x14ac:dyDescent="0.25">
      <c r="A2" t="s">
        <v>54</v>
      </c>
      <c r="G2" s="1"/>
      <c r="I2" s="8"/>
      <c r="K2" s="1">
        <f>SUM(C2:J2)</f>
        <v>0</v>
      </c>
      <c r="L2" s="35" t="str">
        <f>IF(K2=0," - ",IF(K2=abbreviations!C$19,"1st in division"," - "))</f>
        <v xml:space="preserve"> - </v>
      </c>
    </row>
    <row r="3" spans="1:12" x14ac:dyDescent="0.25">
      <c r="A3" t="s">
        <v>54</v>
      </c>
      <c r="G3" s="1"/>
      <c r="I3" s="8"/>
      <c r="K3" s="1">
        <f>SUM(C3:J3)</f>
        <v>0</v>
      </c>
      <c r="L3" s="35" t="str">
        <f>IF(K3=0," - ",IF(K3=abbreviations!C$19,"1st in division"," - "))</f>
        <v xml:space="preserve"> - </v>
      </c>
    </row>
    <row r="4" spans="1:12" x14ac:dyDescent="0.25">
      <c r="A4" t="s">
        <v>54</v>
      </c>
      <c r="G4" s="1"/>
      <c r="I4" s="8"/>
      <c r="K4" s="1">
        <f>SUM(C4:J4)</f>
        <v>0</v>
      </c>
      <c r="L4" s="35" t="str">
        <f>IF(K4=0," - ",IF(K4=abbreviations!C$19,"1st in division"," - "))</f>
        <v xml:space="preserve"> - </v>
      </c>
    </row>
    <row r="5" spans="1:12" ht="6" customHeight="1" x14ac:dyDescent="0.25">
      <c r="G5" s="1"/>
      <c r="I5" s="8"/>
    </row>
    <row r="6" spans="1:12" ht="16.5" thickBot="1" x14ac:dyDescent="0.3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6">
        <f>SUM(E$2:E5)</f>
        <v>0</v>
      </c>
      <c r="F6" s="6">
        <v>0</v>
      </c>
      <c r="G6" s="6">
        <f>SUM(G$2:G5)</f>
        <v>0</v>
      </c>
      <c r="H6" s="6">
        <f>SUM(H$2:H5)</f>
        <v>0</v>
      </c>
      <c r="I6" s="9">
        <f>SUM(I$2:I5)</f>
        <v>0</v>
      </c>
      <c r="J6" s="6">
        <f>SUM(J$2:J5)</f>
        <v>0</v>
      </c>
      <c r="K6" s="6">
        <f>SUM(K$2:K5)</f>
        <v>0</v>
      </c>
      <c r="L6" s="28" t="str">
        <f>IF(SUM(C6:J6)=K6," ","error:  column and row totals unequal")</f>
        <v xml:space="preserve"> </v>
      </c>
    </row>
    <row r="7" spans="1:12" x14ac:dyDescent="0.25">
      <c r="A7" t="s">
        <v>55</v>
      </c>
      <c r="G7" s="1"/>
      <c r="I7" s="8"/>
      <c r="K7" s="1">
        <f>SUM(C7:J7)</f>
        <v>0</v>
      </c>
      <c r="L7" s="35" t="str">
        <f>IF(K7=0," - ",IF(K7=abbreviations!C$20,"1st in division"," - "))</f>
        <v xml:space="preserve"> - </v>
      </c>
    </row>
    <row r="8" spans="1:12" x14ac:dyDescent="0.25">
      <c r="A8" t="s">
        <v>55</v>
      </c>
      <c r="G8" s="1"/>
      <c r="I8" s="8"/>
      <c r="K8" s="1">
        <f>SUM(C8:J8)</f>
        <v>0</v>
      </c>
      <c r="L8" s="35" t="str">
        <f>IF(K8=0," - ",IF(K8=abbreviations!C$20,"1st in division"," - "))</f>
        <v xml:space="preserve"> - </v>
      </c>
    </row>
    <row r="9" spans="1:12" x14ac:dyDescent="0.25">
      <c r="A9" t="s">
        <v>55</v>
      </c>
      <c r="G9" s="1"/>
      <c r="I9" s="8"/>
      <c r="K9" s="1">
        <f>SUM(C9:J9)</f>
        <v>0</v>
      </c>
      <c r="L9" s="35" t="str">
        <f>IF(K9=0," - ",IF(K9=abbreviations!C$20,"1st in division"," - "))</f>
        <v xml:space="preserve"> - </v>
      </c>
    </row>
    <row r="10" spans="1:12" x14ac:dyDescent="0.25">
      <c r="A10" t="s">
        <v>55</v>
      </c>
      <c r="G10" s="1"/>
      <c r="I10" s="8"/>
      <c r="K10" s="1">
        <f>SUM(C10:J10)</f>
        <v>0</v>
      </c>
      <c r="L10" s="35" t="str">
        <f>IF(K10=0," - ",IF(K10=abbreviations!C$20,"1st in division"," - "))</f>
        <v xml:space="preserve"> - </v>
      </c>
    </row>
    <row r="11" spans="1:12" x14ac:dyDescent="0.25">
      <c r="A11" t="s">
        <v>55</v>
      </c>
      <c r="G11" s="1"/>
      <c r="I11" s="8"/>
      <c r="K11" s="1">
        <f>SUM(C11:J11)</f>
        <v>0</v>
      </c>
      <c r="L11" s="35" t="str">
        <f>IF(K11=0," - ",IF(K11=abbreviations!C$20,"1st in division"," - "))</f>
        <v xml:space="preserve"> - </v>
      </c>
    </row>
    <row r="12" spans="1:12" ht="6" customHeight="1" x14ac:dyDescent="0.25">
      <c r="G12" s="1"/>
      <c r="I12" s="8"/>
      <c r="L12" s="13"/>
    </row>
    <row r="13" spans="1:12" ht="16.5" thickBot="1" x14ac:dyDescent="0.3">
      <c r="A13" s="4" t="s">
        <v>55</v>
      </c>
      <c r="B13" s="5" t="s">
        <v>2</v>
      </c>
      <c r="C13" s="9">
        <f>SUM(C$7:C12)</f>
        <v>0</v>
      </c>
      <c r="D13" s="6">
        <f>SUM(D$7:D12)</f>
        <v>0</v>
      </c>
      <c r="E13" s="6">
        <f>SUM(E$7:E12)</f>
        <v>0</v>
      </c>
      <c r="F13" s="6">
        <v>0</v>
      </c>
      <c r="G13" s="6">
        <f>SUM(G$7:G12)</f>
        <v>0</v>
      </c>
      <c r="H13" s="6">
        <f>SUM(H$7:H12)</f>
        <v>0</v>
      </c>
      <c r="I13" s="6">
        <f>SUM(I$7:I12)</f>
        <v>0</v>
      </c>
      <c r="J13" s="6">
        <f>SUM(J$7:J12)</f>
        <v>0</v>
      </c>
      <c r="K13" s="6">
        <f>SUM(K$7:K12)</f>
        <v>0</v>
      </c>
      <c r="L13" s="28" t="str">
        <f>IF(SUM(C13:J13)=K13," ","error:  column and row totals unequal")</f>
        <v xml:space="preserve"> </v>
      </c>
    </row>
    <row r="14" spans="1:12" x14ac:dyDescent="0.25">
      <c r="A14" t="s">
        <v>3</v>
      </c>
      <c r="B14" t="s">
        <v>118</v>
      </c>
      <c r="G14" s="1"/>
      <c r="I14" s="8"/>
      <c r="K14" s="1">
        <f>SUM(C14:J14)</f>
        <v>0</v>
      </c>
      <c r="L14" s="35" t="str">
        <f>IF(K14=0," - ",IF(K14=abbreviations!C$21,"1st in division"," - "))</f>
        <v xml:space="preserve"> - </v>
      </c>
    </row>
    <row r="15" spans="1:12" x14ac:dyDescent="0.25">
      <c r="A15" t="s">
        <v>3</v>
      </c>
      <c r="G15" s="1"/>
      <c r="I15" s="8"/>
      <c r="K15" s="1">
        <f>SUM(C15:J15)</f>
        <v>0</v>
      </c>
      <c r="L15" s="35" t="str">
        <f>IF(K15=0," - ",IF(K15=abbreviations!C$21,"1st in division"," - "))</f>
        <v xml:space="preserve"> - </v>
      </c>
    </row>
    <row r="16" spans="1:12" x14ac:dyDescent="0.25">
      <c r="A16" t="s">
        <v>3</v>
      </c>
      <c r="G16" s="1"/>
      <c r="I16" s="8"/>
      <c r="K16" s="1">
        <f>SUM(C16:J16)</f>
        <v>0</v>
      </c>
      <c r="L16" s="35" t="str">
        <f>IF(K16=0," - ",IF(K16=abbreviations!C$21,"1st in division"," - "))</f>
        <v xml:space="preserve"> - </v>
      </c>
    </row>
    <row r="17" spans="1:12" ht="6" customHeight="1" x14ac:dyDescent="0.25">
      <c r="G17" s="1"/>
      <c r="I17" s="8"/>
    </row>
    <row r="18" spans="1:12" ht="16.5" thickBot="1" x14ac:dyDescent="0.3">
      <c r="A18" s="4" t="s">
        <v>3</v>
      </c>
      <c r="B18" s="5" t="s">
        <v>2</v>
      </c>
      <c r="C18" s="9">
        <f>SUM(C$14:C17)</f>
        <v>0</v>
      </c>
      <c r="D18" s="6">
        <f>SUM(D$14:D17)</f>
        <v>0</v>
      </c>
      <c r="E18" s="6">
        <f>SUM(E$14:E17)</f>
        <v>0</v>
      </c>
      <c r="F18" s="6">
        <v>0</v>
      </c>
      <c r="G18" s="6">
        <f>SUM(G$14:G17)</f>
        <v>0</v>
      </c>
      <c r="H18" s="6">
        <f>SUM(H$14:H17)</f>
        <v>0</v>
      </c>
      <c r="I18" s="9">
        <f>SUM(I$14:I17)</f>
        <v>0</v>
      </c>
      <c r="J18" s="6">
        <f>SUM(J$14:J17)</f>
        <v>0</v>
      </c>
      <c r="K18" s="6">
        <f>SUM(K$14:K17)</f>
        <v>0</v>
      </c>
      <c r="L18" s="28" t="str">
        <f>IF(SUM(C18:J18)=K18," ","error:  column and row totals unequal")</f>
        <v xml:space="preserve"> </v>
      </c>
    </row>
    <row r="19" spans="1:12" x14ac:dyDescent="0.25">
      <c r="A19" t="s">
        <v>4</v>
      </c>
      <c r="G19" s="1"/>
      <c r="I19" s="8"/>
      <c r="K19" s="1">
        <f>SUM(C19:J19)</f>
        <v>0</v>
      </c>
      <c r="L19" s="35" t="str">
        <f>IF(K19=0," - ",IF(K19=abbreviations!C$22,"1st in division"," - "))</f>
        <v xml:space="preserve"> - </v>
      </c>
    </row>
    <row r="20" spans="1:12" x14ac:dyDescent="0.25">
      <c r="A20" t="s">
        <v>4</v>
      </c>
      <c r="G20" s="1"/>
      <c r="I20" s="8"/>
      <c r="K20" s="1">
        <f>SUM(C20:J20)</f>
        <v>0</v>
      </c>
      <c r="L20" s="35" t="str">
        <f>IF(K20=0," - ",IF(K20=abbreviations!C$22,"1st in division"," - "))</f>
        <v xml:space="preserve"> - </v>
      </c>
    </row>
    <row r="21" spans="1:12" x14ac:dyDescent="0.25">
      <c r="A21" t="s">
        <v>4</v>
      </c>
      <c r="G21" s="1"/>
      <c r="I21" s="8"/>
      <c r="K21" s="1">
        <f>SUM(C21:J21)</f>
        <v>0</v>
      </c>
      <c r="L21" s="35" t="str">
        <f>IF(K21=0," - ",IF(K21=abbreviations!C$22,"1st in division"," - "))</f>
        <v xml:space="preserve"> - </v>
      </c>
    </row>
    <row r="22" spans="1:12" ht="6" customHeight="1" x14ac:dyDescent="0.25">
      <c r="G22" s="1"/>
      <c r="I22" s="8"/>
    </row>
    <row r="23" spans="1:12" ht="16.5" thickBot="1" x14ac:dyDescent="0.3">
      <c r="A23" s="4" t="s">
        <v>4</v>
      </c>
      <c r="B23" s="5" t="s">
        <v>2</v>
      </c>
      <c r="C23" s="9">
        <f>SUM(C$19:C22)</f>
        <v>0</v>
      </c>
      <c r="D23" s="6">
        <f>SUM(D$19:D22)</f>
        <v>0</v>
      </c>
      <c r="E23" s="6">
        <f>SUM(E$19:E22)</f>
        <v>0</v>
      </c>
      <c r="F23" s="6">
        <v>0</v>
      </c>
      <c r="G23" s="6">
        <f>SUM(G$19:G22)</f>
        <v>0</v>
      </c>
      <c r="H23" s="6">
        <f>SUM(H$19:H22)</f>
        <v>0</v>
      </c>
      <c r="I23" s="9">
        <f>SUM(I$19:I22)</f>
        <v>0</v>
      </c>
      <c r="J23" s="6">
        <f>SUM(J$19:J22)</f>
        <v>0</v>
      </c>
      <c r="K23" s="6">
        <f>SUM(K$19:K22)</f>
        <v>0</v>
      </c>
      <c r="L23" s="28" t="str">
        <f>IF(SUM(C23:J23)=K23," ","error:  column and row totals unequal")</f>
        <v xml:space="preserve"> </v>
      </c>
    </row>
    <row r="24" spans="1:12" x14ac:dyDescent="0.25">
      <c r="A24" t="s">
        <v>5</v>
      </c>
      <c r="G24" s="1"/>
      <c r="I24" s="8"/>
      <c r="K24" s="1">
        <f>SUM(C24:J24)</f>
        <v>0</v>
      </c>
      <c r="L24" s="35" t="str">
        <f>IF(K24=0," - ",IF(K24=abbreviations!C$23,"1st in division"," - "))</f>
        <v xml:space="preserve"> - </v>
      </c>
    </row>
    <row r="25" spans="1:12" x14ac:dyDescent="0.25">
      <c r="A25" t="s">
        <v>5</v>
      </c>
      <c r="G25" s="1"/>
      <c r="I25" s="8"/>
      <c r="K25" s="1">
        <f>SUM(C25:J25)</f>
        <v>0</v>
      </c>
      <c r="L25" s="35" t="str">
        <f>IF(K25=0," - ",IF(K25=abbreviations!C$23,"1st in division"," - "))</f>
        <v xml:space="preserve"> - </v>
      </c>
    </row>
    <row r="26" spans="1:12" x14ac:dyDescent="0.25">
      <c r="A26" t="s">
        <v>5</v>
      </c>
      <c r="G26" s="1"/>
      <c r="I26" s="8"/>
      <c r="K26" s="1">
        <f>SUM(C26:J26)</f>
        <v>0</v>
      </c>
      <c r="L26" s="35" t="str">
        <f>IF(K26=0," - ",IF(K26=abbreviations!C$23,"1st in division"," - "))</f>
        <v xml:space="preserve"> - </v>
      </c>
    </row>
    <row r="27" spans="1:12" ht="6" customHeight="1" x14ac:dyDescent="0.25">
      <c r="G27" s="1"/>
      <c r="I27" s="8"/>
    </row>
    <row r="28" spans="1:12" ht="16.5" thickBot="1" x14ac:dyDescent="0.3">
      <c r="A28" s="4" t="s">
        <v>5</v>
      </c>
      <c r="B28" s="5" t="s">
        <v>2</v>
      </c>
      <c r="C28" s="9">
        <f>SUM(C$24:C27)</f>
        <v>0</v>
      </c>
      <c r="D28" s="6">
        <f>SUM(D$24:D27)</f>
        <v>0</v>
      </c>
      <c r="E28" s="6">
        <f>SUM(E$24:E27)</f>
        <v>0</v>
      </c>
      <c r="F28" s="6">
        <v>0</v>
      </c>
      <c r="G28" s="6">
        <f>SUM(G$24:G27)</f>
        <v>0</v>
      </c>
      <c r="H28" s="6">
        <f>SUM(H$24:H27)</f>
        <v>0</v>
      </c>
      <c r="I28" s="9">
        <f>SUM(I$24:I27)</f>
        <v>0</v>
      </c>
      <c r="J28" s="6">
        <f>SUM(J$24:J27)</f>
        <v>0</v>
      </c>
      <c r="K28" s="6">
        <f>SUM(K$24:K27)</f>
        <v>0</v>
      </c>
      <c r="L28" s="28" t="str">
        <f>IF(SUM(C28:J28)=K28," ","error:  column and row totals unequal")</f>
        <v xml:space="preserve"> </v>
      </c>
    </row>
    <row r="29" spans="1:12" x14ac:dyDescent="0.25">
      <c r="A29" t="s">
        <v>6</v>
      </c>
      <c r="G29" s="1"/>
      <c r="I29" s="8"/>
      <c r="K29" s="1">
        <f>SUM(C29:J29)</f>
        <v>0</v>
      </c>
      <c r="L29" s="35" t="str">
        <f>IF(K29=0," - ",IF(K29=abbreviations!C$24,"1st in division"," - "))</f>
        <v xml:space="preserve"> - </v>
      </c>
    </row>
    <row r="30" spans="1:12" x14ac:dyDescent="0.25">
      <c r="A30" t="s">
        <v>6</v>
      </c>
      <c r="G30" s="1"/>
      <c r="I30" s="8"/>
      <c r="K30" s="1">
        <f>SUM(C30:J30)</f>
        <v>0</v>
      </c>
      <c r="L30" s="35" t="str">
        <f>IF(K30=0," - ",IF(K30=abbreviations!C$24,"1st in division"," - "))</f>
        <v xml:space="preserve"> - </v>
      </c>
    </row>
    <row r="31" spans="1:12" x14ac:dyDescent="0.25">
      <c r="A31" t="s">
        <v>6</v>
      </c>
      <c r="G31" s="1"/>
      <c r="I31" s="8"/>
      <c r="K31" s="1">
        <f>SUM(C31:J31)</f>
        <v>0</v>
      </c>
      <c r="L31" s="35" t="str">
        <f>IF(K31=0," - ",IF(K31=abbreviations!C$24,"1st in division"," - "))</f>
        <v xml:space="preserve"> - </v>
      </c>
    </row>
    <row r="32" spans="1:12" ht="6" customHeight="1" x14ac:dyDescent="0.25">
      <c r="G32" s="1"/>
      <c r="I32" s="8"/>
    </row>
    <row r="33" spans="1:12" ht="16.5" thickBot="1" x14ac:dyDescent="0.3">
      <c r="A33" s="4" t="s">
        <v>6</v>
      </c>
      <c r="B33" s="5" t="s">
        <v>2</v>
      </c>
      <c r="C33" s="9">
        <f>SUM(C$29:C32)</f>
        <v>0</v>
      </c>
      <c r="D33" s="6">
        <f>SUM(D$29:D32)</f>
        <v>0</v>
      </c>
      <c r="E33" s="6">
        <f>SUM(E$29:E32)</f>
        <v>0</v>
      </c>
      <c r="F33" s="6">
        <v>0</v>
      </c>
      <c r="G33" s="6">
        <f>SUM(G$29:G32)</f>
        <v>0</v>
      </c>
      <c r="H33" s="6">
        <f>SUM(H$29:H32)</f>
        <v>0</v>
      </c>
      <c r="I33" s="9">
        <f>SUM(I$29:I32)</f>
        <v>0</v>
      </c>
      <c r="J33" s="6">
        <f>SUM(J$29:J32)</f>
        <v>0</v>
      </c>
      <c r="K33" s="6">
        <f>SUM(K$29:K32)</f>
        <v>0</v>
      </c>
      <c r="L33" s="28" t="str">
        <f>IF(SUM(C33:J33)=K33," ","error:  column and row totals unequal")</f>
        <v xml:space="preserve"> </v>
      </c>
    </row>
    <row r="34" spans="1:12" x14ac:dyDescent="0.25">
      <c r="A34" s="31" t="s">
        <v>53</v>
      </c>
      <c r="G34" s="1"/>
      <c r="I34" s="8"/>
      <c r="K34" s="1">
        <f>SUM(C34:J34)</f>
        <v>0</v>
      </c>
      <c r="L34" s="35" t="str">
        <f>IF(K34=0," - ",IF(K34=abbreviations!C$25,"1st in division"," - "))</f>
        <v xml:space="preserve"> - </v>
      </c>
    </row>
    <row r="35" spans="1:12" x14ac:dyDescent="0.25">
      <c r="A35" t="s">
        <v>53</v>
      </c>
      <c r="G35" s="1"/>
      <c r="I35" s="8"/>
      <c r="K35" s="1">
        <f>SUM(C35:J35)</f>
        <v>0</v>
      </c>
      <c r="L35" s="35" t="str">
        <f>IF(K35=0," - ",IF(K35=abbreviations!C$25,"1st in division"," - "))</f>
        <v xml:space="preserve"> - </v>
      </c>
    </row>
    <row r="36" spans="1:12" x14ac:dyDescent="0.25">
      <c r="A36" t="s">
        <v>53</v>
      </c>
      <c r="G36" s="1"/>
      <c r="I36" s="8"/>
      <c r="K36" s="1">
        <f>SUM(C36:J36)</f>
        <v>0</v>
      </c>
      <c r="L36" s="35" t="str">
        <f>IF(K36=0," - ",IF(K36=abbreviations!C$25,"1st in division"," - "))</f>
        <v xml:space="preserve"> - </v>
      </c>
    </row>
    <row r="37" spans="1:12" ht="6" customHeight="1" x14ac:dyDescent="0.25">
      <c r="G37" s="1"/>
      <c r="I37" s="8"/>
    </row>
    <row r="38" spans="1:12" ht="16.5" thickBot="1" x14ac:dyDescent="0.3">
      <c r="A38" s="4" t="s">
        <v>53</v>
      </c>
      <c r="B38" s="5" t="s">
        <v>2</v>
      </c>
      <c r="C38" s="9">
        <f>SUM(C$34:C37)</f>
        <v>0</v>
      </c>
      <c r="D38" s="6">
        <f>SUM(D$34:D37)</f>
        <v>0</v>
      </c>
      <c r="E38" s="6">
        <f>SUM(E$34:E37)</f>
        <v>0</v>
      </c>
      <c r="F38" s="6">
        <v>0</v>
      </c>
      <c r="G38" s="6">
        <f>SUM(G$34:G37)</f>
        <v>0</v>
      </c>
      <c r="H38" s="6">
        <f>SUM(H$34:H37)</f>
        <v>0</v>
      </c>
      <c r="I38" s="9">
        <f>SUM(I$34:I37)</f>
        <v>0</v>
      </c>
      <c r="J38" s="6">
        <f>SUM(J$34:J37)</f>
        <v>0</v>
      </c>
      <c r="K38" s="6">
        <f>SUM(K$34:K37)</f>
        <v>0</v>
      </c>
      <c r="L38" s="28" t="str">
        <f>IF(SUM(C38:J38)=K38," ","error:  column and row totals unequal")</f>
        <v xml:space="preserve"> </v>
      </c>
    </row>
    <row r="39" spans="1:12" x14ac:dyDescent="0.25">
      <c r="A39" s="7" t="s">
        <v>57</v>
      </c>
      <c r="G39" s="1"/>
      <c r="I39" s="8"/>
      <c r="K39" s="1">
        <f>SUM(C39:J39)</f>
        <v>0</v>
      </c>
      <c r="L39" s="35" t="str">
        <f>IF(K39=0," - ",IF(K39=abbreviations!C$26,"1st in division"," - "))</f>
        <v xml:space="preserve"> - </v>
      </c>
    </row>
    <row r="40" spans="1:12" x14ac:dyDescent="0.25">
      <c r="A40" s="7" t="s">
        <v>57</v>
      </c>
      <c r="G40" s="1"/>
      <c r="I40" s="8"/>
      <c r="K40" s="1">
        <f>SUM(C40:J40)</f>
        <v>0</v>
      </c>
      <c r="L40" s="35" t="str">
        <f>IF(K40=0," - ",IF(K40=abbreviations!C$26,"1st in division"," - "))</f>
        <v xml:space="preserve"> - </v>
      </c>
    </row>
    <row r="41" spans="1:12" x14ac:dyDescent="0.25">
      <c r="A41" s="7" t="s">
        <v>57</v>
      </c>
      <c r="B41" s="34"/>
      <c r="C41" s="29"/>
      <c r="D41" s="18"/>
      <c r="E41" s="18"/>
      <c r="F41" s="18"/>
      <c r="G41" s="18"/>
      <c r="H41" s="18"/>
      <c r="I41" s="29"/>
      <c r="J41" s="18"/>
      <c r="K41" s="1">
        <f>SUM(C41:J41)</f>
        <v>0</v>
      </c>
      <c r="L41" s="35" t="str">
        <f>IF(K41=0," - ",IF(K41=abbreviations!C$26,"1st in division"," - "))</f>
        <v xml:space="preserve"> - </v>
      </c>
    </row>
    <row r="42" spans="1:12" x14ac:dyDescent="0.25">
      <c r="A42" s="7" t="s">
        <v>57</v>
      </c>
      <c r="B42" s="34"/>
      <c r="C42" s="29"/>
      <c r="D42" s="18"/>
      <c r="E42" s="18"/>
      <c r="F42" s="18"/>
      <c r="G42" s="18"/>
      <c r="H42" s="18"/>
      <c r="I42" s="29"/>
      <c r="J42" s="18"/>
      <c r="K42" s="1">
        <f>SUM(C42:J42)</f>
        <v>0</v>
      </c>
      <c r="L42" s="35" t="str">
        <f>IF(K42=0," - ",IF(K42=abbreviations!C$26,"1st in division"," - "))</f>
        <v xml:space="preserve"> - </v>
      </c>
    </row>
    <row r="43" spans="1:12" ht="6" customHeight="1" x14ac:dyDescent="0.25">
      <c r="A43" s="31"/>
      <c r="B43" s="34"/>
      <c r="C43" s="29"/>
      <c r="D43" s="18"/>
      <c r="E43" s="18"/>
      <c r="F43" s="18"/>
      <c r="G43" s="18"/>
      <c r="H43" s="18"/>
      <c r="I43" s="29"/>
      <c r="J43" s="18"/>
      <c r="K43" s="18"/>
      <c r="L43" s="13"/>
    </row>
    <row r="44" spans="1:12" ht="16.5" thickBot="1" x14ac:dyDescent="0.3">
      <c r="A44" s="26" t="s">
        <v>57</v>
      </c>
      <c r="B44" s="5" t="s">
        <v>2</v>
      </c>
      <c r="C44" s="9">
        <f>SUM(C$39:C43)</f>
        <v>0</v>
      </c>
      <c r="D44" s="6">
        <f>SUM(D$39:D43)</f>
        <v>0</v>
      </c>
      <c r="E44" s="6">
        <f>SUM(E$39:E43)</f>
        <v>0</v>
      </c>
      <c r="F44" s="6">
        <v>0</v>
      </c>
      <c r="G44" s="6">
        <f>SUM(G$39:G43)</f>
        <v>0</v>
      </c>
      <c r="H44" s="6">
        <f>SUM(H$39:H43)</f>
        <v>0</v>
      </c>
      <c r="I44" s="6">
        <f>SUM(I$39:I43)</f>
        <v>0</v>
      </c>
      <c r="J44" s="6">
        <f>SUM(J$39:J43)</f>
        <v>0</v>
      </c>
      <c r="K44" s="6">
        <f>SUM(K$39:K43)</f>
        <v>0</v>
      </c>
      <c r="L44" s="28" t="str">
        <f>IF(SUM(C44:J44)=K44," ","error:  column and row totals unequal")</f>
        <v xml:space="preserve"> </v>
      </c>
    </row>
    <row r="45" spans="1:12" x14ac:dyDescent="0.25">
      <c r="A45" t="s">
        <v>7</v>
      </c>
      <c r="G45" s="1"/>
      <c r="I45" s="8"/>
      <c r="K45" s="1">
        <f>SUM(C45:J45)</f>
        <v>0</v>
      </c>
      <c r="L45" s="35" t="str">
        <f>IF(K45=0," - ",IF(K45=abbreviations!C$27,"1st in division"," - "))</f>
        <v xml:space="preserve"> - </v>
      </c>
    </row>
    <row r="46" spans="1:12" x14ac:dyDescent="0.25">
      <c r="A46" t="s">
        <v>7</v>
      </c>
      <c r="G46" s="1"/>
      <c r="I46" s="8"/>
      <c r="K46" s="1">
        <f>SUM(C46:J46)</f>
        <v>0</v>
      </c>
      <c r="L46" s="35" t="str">
        <f>IF(K46=0," - ",IF(K46=abbreviations!C$27,"1st in division"," - "))</f>
        <v xml:space="preserve"> - </v>
      </c>
    </row>
    <row r="47" spans="1:12" x14ac:dyDescent="0.25">
      <c r="A47" t="s">
        <v>7</v>
      </c>
      <c r="G47" s="1"/>
      <c r="I47" s="8"/>
      <c r="K47" s="1">
        <f>SUM(C47:J47)</f>
        <v>0</v>
      </c>
      <c r="L47" s="35" t="str">
        <f>IF(K47=0," - ",IF(K47=abbreviations!C$27,"1st in division"," - "))</f>
        <v xml:space="preserve"> - </v>
      </c>
    </row>
    <row r="48" spans="1:12" ht="6" customHeight="1" x14ac:dyDescent="0.25">
      <c r="G48" s="1"/>
      <c r="I48" s="8"/>
    </row>
    <row r="49" spans="1:12" ht="16.5" thickBot="1" x14ac:dyDescent="0.3">
      <c r="A49" s="4" t="s">
        <v>7</v>
      </c>
      <c r="B49" s="5" t="s">
        <v>2</v>
      </c>
      <c r="C49" s="9">
        <f>SUM(C$45:C48)</f>
        <v>0</v>
      </c>
      <c r="D49" s="6">
        <f>SUM(D$45:D48)</f>
        <v>0</v>
      </c>
      <c r="E49" s="6">
        <f>SUM(E$45:E48)</f>
        <v>0</v>
      </c>
      <c r="F49" s="6">
        <v>0</v>
      </c>
      <c r="G49" s="6">
        <f>SUM(G$45:G48)</f>
        <v>0</v>
      </c>
      <c r="H49" s="6">
        <f>SUM(H$45:H48)</f>
        <v>0</v>
      </c>
      <c r="I49" s="9">
        <f>SUM(I$45:I48)</f>
        <v>0</v>
      </c>
      <c r="J49" s="6">
        <f>SUM(J$45:J48)</f>
        <v>0</v>
      </c>
      <c r="K49" s="6">
        <f>SUM(K$45:K48)</f>
        <v>0</v>
      </c>
      <c r="L49" s="28" t="str">
        <f>IF(SUM(C49:J49)=K49," ","error:  column and row totals unequal")</f>
        <v xml:space="preserve"> </v>
      </c>
    </row>
    <row r="50" spans="1:12" x14ac:dyDescent="0.25">
      <c r="A50" t="s">
        <v>8</v>
      </c>
      <c r="B50" s="43" t="s">
        <v>2406</v>
      </c>
      <c r="G50" s="1"/>
      <c r="I50" s="8"/>
      <c r="J50" s="1">
        <v>4</v>
      </c>
      <c r="K50" s="1">
        <f>SUM(C50:J50)</f>
        <v>4</v>
      </c>
      <c r="L50" s="35" t="str">
        <f>IF(K50=0," -",IF(K50=abbreviations!C$28,"1st in division"," - "))</f>
        <v xml:space="preserve"> - </v>
      </c>
    </row>
    <row r="51" spans="1:12" x14ac:dyDescent="0.25">
      <c r="A51" t="s">
        <v>8</v>
      </c>
      <c r="G51" s="1"/>
      <c r="I51" s="8"/>
      <c r="K51" s="1">
        <f>SUM(C51:J51)</f>
        <v>0</v>
      </c>
      <c r="L51" s="35" t="str">
        <f>IF(K51=0," -",IF(K51=abbreviations!C$28,"1st in division"," - "))</f>
        <v xml:space="preserve"> -</v>
      </c>
    </row>
    <row r="52" spans="1:12" x14ac:dyDescent="0.25">
      <c r="A52" t="s">
        <v>8</v>
      </c>
      <c r="G52" s="1"/>
      <c r="I52" s="8"/>
      <c r="K52" s="1">
        <f>SUM(C52:J52)</f>
        <v>0</v>
      </c>
      <c r="L52" s="35" t="str">
        <f>IF(K52=0," -",IF(K52=abbreviations!C$28,"1st in division"," - "))</f>
        <v xml:space="preserve"> -</v>
      </c>
    </row>
    <row r="53" spans="1:12" ht="6" customHeight="1" x14ac:dyDescent="0.25">
      <c r="G53" s="1"/>
      <c r="I53" s="8"/>
    </row>
    <row r="54" spans="1:12" ht="16.5" thickBot="1" x14ac:dyDescent="0.3">
      <c r="A54" s="4" t="s">
        <v>8</v>
      </c>
      <c r="B54" s="5" t="s">
        <v>2</v>
      </c>
      <c r="C54" s="9">
        <f>SUM(C$50:C53)</f>
        <v>0</v>
      </c>
      <c r="D54" s="6">
        <f>SUM(D$50:D53)</f>
        <v>0</v>
      </c>
      <c r="E54" s="6">
        <f>SUM(E$50:E53)</f>
        <v>0</v>
      </c>
      <c r="F54" s="6">
        <v>0</v>
      </c>
      <c r="G54" s="6">
        <f>SUM(G$50:G53)</f>
        <v>0</v>
      </c>
      <c r="H54" s="6">
        <f>SUM(H$50:H53)</f>
        <v>0</v>
      </c>
      <c r="I54" s="9">
        <f>SUM(I$50:I53)</f>
        <v>0</v>
      </c>
      <c r="J54" s="6">
        <f>SUM(J$50:J53)</f>
        <v>4</v>
      </c>
      <c r="K54" s="6">
        <f>SUM(K$50:K53)</f>
        <v>4</v>
      </c>
      <c r="L54" s="28" t="str">
        <f>IF(SUM(C54:J54)=K54," ","error:  column and row totals unequal")</f>
        <v xml:space="preserve"> </v>
      </c>
    </row>
    <row r="55" spans="1:12" x14ac:dyDescent="0.25">
      <c r="A55" s="7" t="s">
        <v>47</v>
      </c>
      <c r="G55" s="1"/>
      <c r="I55" s="8"/>
      <c r="K55" s="1">
        <f>SUM(C55:J55)</f>
        <v>0</v>
      </c>
      <c r="L55" s="35" t="str">
        <f>IF(K55=0," -",IF(K55=abbreviations!C$29,"1st in division"," - "))</f>
        <v xml:space="preserve"> -</v>
      </c>
    </row>
    <row r="56" spans="1:12" x14ac:dyDescent="0.25">
      <c r="A56" s="7" t="s">
        <v>47</v>
      </c>
      <c r="G56" s="1"/>
      <c r="I56" s="8"/>
      <c r="K56" s="1">
        <f>SUM(C56:J56)</f>
        <v>0</v>
      </c>
      <c r="L56" s="35" t="str">
        <f>IF(K56=0," -",IF(K56=abbreviations!C$29,"1st in division"," - "))</f>
        <v xml:space="preserve"> -</v>
      </c>
    </row>
    <row r="57" spans="1:12" x14ac:dyDescent="0.25">
      <c r="A57" s="7" t="s">
        <v>47</v>
      </c>
      <c r="G57" s="1"/>
      <c r="I57" s="8"/>
      <c r="K57" s="1">
        <f>SUM(C57:J57)</f>
        <v>0</v>
      </c>
      <c r="L57" s="35" t="str">
        <f>IF(K57=0," -",IF(K57=abbreviations!C$29,"1st in division"," - "))</f>
        <v xml:space="preserve"> -</v>
      </c>
    </row>
    <row r="58" spans="1:12" ht="6" customHeight="1" x14ac:dyDescent="0.25">
      <c r="G58" s="1"/>
      <c r="I58" s="8"/>
      <c r="L58" s="28"/>
    </row>
    <row r="59" spans="1:12" ht="16.5" thickBot="1" x14ac:dyDescent="0.3">
      <c r="A59" s="26" t="s">
        <v>47</v>
      </c>
      <c r="B59" s="5" t="s">
        <v>2</v>
      </c>
      <c r="C59" s="9">
        <f>SUM(C$55:C58)</f>
        <v>0</v>
      </c>
      <c r="D59" s="6">
        <f>SUM(D$55:D58)</f>
        <v>0</v>
      </c>
      <c r="E59" s="6">
        <f>SUM(E$55:E58)</f>
        <v>0</v>
      </c>
      <c r="F59" s="6">
        <v>0</v>
      </c>
      <c r="G59" s="6">
        <f>SUM(G$55:G58)</f>
        <v>0</v>
      </c>
      <c r="H59" s="6">
        <f>SUM(H$55:H58)</f>
        <v>0</v>
      </c>
      <c r="I59" s="6">
        <f>SUM(I$55:I58)</f>
        <v>0</v>
      </c>
      <c r="J59" s="6">
        <f>SUM(J$55:J58)</f>
        <v>0</v>
      </c>
      <c r="K59" s="6">
        <f>SUM(K$55:K58)</f>
        <v>0</v>
      </c>
      <c r="L59" s="28" t="str">
        <f>IF(SUM(C59:J59)=K59," ","error:  column and row totals unequal")</f>
        <v xml:space="preserve"> </v>
      </c>
    </row>
    <row r="60" spans="1:12" ht="15.75" customHeight="1" x14ac:dyDescent="0.25">
      <c r="A60" t="s">
        <v>48</v>
      </c>
      <c r="G60" s="1"/>
      <c r="I60" s="8"/>
      <c r="K60" s="1">
        <f>SUM(C60:J60)</f>
        <v>0</v>
      </c>
      <c r="L60" s="35" t="str">
        <f>IF(K60=0," -",IF(K60=abbreviations!C$30,"1st in division"," - "))</f>
        <v xml:space="preserve"> -</v>
      </c>
    </row>
    <row r="61" spans="1:12" ht="15.75" customHeight="1" x14ac:dyDescent="0.25">
      <c r="A61" t="s">
        <v>48</v>
      </c>
      <c r="G61" s="1"/>
      <c r="I61" s="8"/>
      <c r="K61" s="1">
        <f>SUM(C61:J61)</f>
        <v>0</v>
      </c>
      <c r="L61" s="35" t="str">
        <f>IF(K61=0," -",IF(K61=abbreviations!C$30,"1st in division"," - "))</f>
        <v xml:space="preserve"> -</v>
      </c>
    </row>
    <row r="62" spans="1:12" x14ac:dyDescent="0.25">
      <c r="A62" t="s">
        <v>48</v>
      </c>
      <c r="G62" s="1"/>
      <c r="I62" s="8"/>
      <c r="K62" s="1">
        <f>SUM(C62:J62)</f>
        <v>0</v>
      </c>
      <c r="L62" s="35" t="str">
        <f>IF(K62=0," -",IF(K62=abbreviations!C$30,"1st in division"," - "))</f>
        <v xml:space="preserve"> -</v>
      </c>
    </row>
    <row r="63" spans="1:12" ht="6" customHeight="1" x14ac:dyDescent="0.25">
      <c r="G63" s="1"/>
      <c r="I63" s="8"/>
      <c r="L63" s="27"/>
    </row>
    <row r="64" spans="1:12" ht="16.5" thickBot="1" x14ac:dyDescent="0.3">
      <c r="A64" s="4" t="s">
        <v>48</v>
      </c>
      <c r="B64" s="5" t="s">
        <v>2</v>
      </c>
      <c r="C64" s="9">
        <f>SUM(C$60:C63)</f>
        <v>0</v>
      </c>
      <c r="D64" s="6">
        <f>SUM(D$60:D63)</f>
        <v>0</v>
      </c>
      <c r="E64" s="6">
        <f>SUM(E$60:E63)</f>
        <v>0</v>
      </c>
      <c r="F64" s="6">
        <v>0</v>
      </c>
      <c r="G64" s="6">
        <f>SUM(G$60:G63)</f>
        <v>0</v>
      </c>
      <c r="H64" s="6">
        <f>SUM(H$60:H63)</f>
        <v>0</v>
      </c>
      <c r="I64" s="9">
        <f>SUM(I$60:I63)</f>
        <v>0</v>
      </c>
      <c r="J64" s="6">
        <f>SUM(J$60:J63)</f>
        <v>0</v>
      </c>
      <c r="K64" s="6">
        <f>SUM(K$60:K63)</f>
        <v>0</v>
      </c>
      <c r="L64" s="28" t="str">
        <f>IF(SUM(C64:J64)=K64," ","error:  column and row totals unequal")</f>
        <v xml:space="preserve"> </v>
      </c>
    </row>
    <row r="65" spans="1:12" x14ac:dyDescent="0.25">
      <c r="A65" s="7" t="s">
        <v>9</v>
      </c>
      <c r="C65" s="8">
        <f t="shared" ref="C65:K65" si="0">C6+C13+C18+C23+C28+C33+C38+C44+C49+C54+C59+C64</f>
        <v>0</v>
      </c>
      <c r="D65" s="1">
        <f t="shared" si="0"/>
        <v>0</v>
      </c>
      <c r="E65" s="1">
        <f t="shared" si="0"/>
        <v>0</v>
      </c>
      <c r="F65" s="1">
        <v>0</v>
      </c>
      <c r="G65" s="1">
        <f t="shared" si="0"/>
        <v>0</v>
      </c>
      <c r="H65" s="1">
        <f t="shared" si="0"/>
        <v>0</v>
      </c>
      <c r="I65" s="1">
        <f t="shared" si="0"/>
        <v>0</v>
      </c>
      <c r="J65" s="1">
        <f t="shared" si="0"/>
        <v>4</v>
      </c>
      <c r="K65" s="1">
        <f t="shared" si="0"/>
        <v>4</v>
      </c>
      <c r="L65" s="28" t="str">
        <f>IF(SUM(C65:J65)=K65," ","error:  column and row totals unequal")</f>
        <v xml:space="preserve"> </v>
      </c>
    </row>
  </sheetData>
  <phoneticPr fontId="9" type="noConversion"/>
  <pageMargins left="1" right="0.5" top="1" bottom="0.25" header="0.5" footer="0.5"/>
  <pageSetup fitToHeight="3" orientation="portrait"/>
  <headerFooter alignWithMargins="0">
    <oddHeader>&amp;LCoastal Athletic Assoc.&amp;CN.H. Grand Prix&amp;RPage &amp;P of &amp;N</oddHead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62"/>
  <sheetViews>
    <sheetView zoomScale="85" workbookViewId="0">
      <pane xSplit="2" ySplit="1" topLeftCell="C29" activePane="bottomRight" state="frozen"/>
      <selection pane="topRight" activeCell="C1" sqref="C1"/>
      <selection pane="bottomLeft" activeCell="A2" sqref="A2"/>
      <selection pane="bottomRight" activeCell="L59" sqref="L59"/>
    </sheetView>
  </sheetViews>
  <sheetFormatPr defaultColWidth="11" defaultRowHeight="15.75" x14ac:dyDescent="0.25"/>
  <cols>
    <col min="1" max="1" width="7.5" customWidth="1"/>
    <col min="2" max="2" width="22.625" customWidth="1"/>
    <col min="3" max="3" width="7.625" style="8" customWidth="1"/>
    <col min="4" max="9" width="7.625" style="1" customWidth="1"/>
    <col min="10" max="10" width="6.625" style="1" customWidth="1"/>
    <col min="11" max="11" width="38.625" customWidth="1"/>
  </cols>
  <sheetData>
    <row r="1" spans="1:11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Soup</v>
      </c>
      <c r="E1" s="3" t="str">
        <f>abbreviations!A35</f>
        <v>Bed</v>
      </c>
      <c r="F1" s="3" t="str">
        <f>abbreviations!A37</f>
        <v>Luti</v>
      </c>
      <c r="G1" s="3" t="str">
        <f>abbreviations!A38</f>
        <v>NH10</v>
      </c>
      <c r="H1" s="3" t="str">
        <f>abbreviations!A39</f>
        <v>MD</v>
      </c>
      <c r="I1" s="3" t="str">
        <f>abbreviations!A40</f>
        <v>WMHM</v>
      </c>
      <c r="J1" s="3">
        <f>abbreviations!A32</f>
        <v>2015</v>
      </c>
      <c r="K1" s="20" t="s">
        <v>60</v>
      </c>
    </row>
    <row r="2" spans="1:11" x14ac:dyDescent="0.25">
      <c r="A2" t="s">
        <v>54</v>
      </c>
      <c r="H2" s="8"/>
      <c r="J2" s="1">
        <f>SUM(C2:I2)</f>
        <v>0</v>
      </c>
      <c r="K2" s="35" t="str">
        <f>IF(J2=0," - ",IF(J2=abbreviations!C$19,"1st in division"," - "))</f>
        <v xml:space="preserve"> - </v>
      </c>
    </row>
    <row r="3" spans="1:11" x14ac:dyDescent="0.25">
      <c r="A3" t="s">
        <v>54</v>
      </c>
      <c r="H3" s="8"/>
      <c r="J3" s="1">
        <f>SUM(C3:I3)</f>
        <v>0</v>
      </c>
      <c r="K3" s="35" t="str">
        <f>IF(J3=0," - ",IF(J3=abbreviations!C$19,"1st in division"," - "))</f>
        <v xml:space="preserve"> - </v>
      </c>
    </row>
    <row r="4" spans="1:11" x14ac:dyDescent="0.25">
      <c r="A4" t="s">
        <v>54</v>
      </c>
      <c r="H4" s="8"/>
      <c r="J4" s="1">
        <f>SUM(C4:I4)</f>
        <v>0</v>
      </c>
      <c r="K4" s="35" t="str">
        <f>IF(J4=0," - ",IF(J4=abbreviations!C$19,"1st in division"," - "))</f>
        <v xml:space="preserve"> - </v>
      </c>
    </row>
    <row r="5" spans="1:11" ht="6" customHeight="1" x14ac:dyDescent="0.25">
      <c r="H5" s="8"/>
    </row>
    <row r="6" spans="1:11" ht="16.5" thickBot="1" x14ac:dyDescent="0.3">
      <c r="A6" s="4" t="s">
        <v>54</v>
      </c>
      <c r="B6" s="5" t="s">
        <v>2</v>
      </c>
      <c r="C6" s="9">
        <f>SUM(C$2:C5)</f>
        <v>0</v>
      </c>
      <c r="D6" s="6">
        <f>SUM(D$2:D5)</f>
        <v>0</v>
      </c>
      <c r="E6" s="6">
        <f>SUM(E$2:E5)</f>
        <v>0</v>
      </c>
      <c r="F6" s="6">
        <f>SUM(F$2:F5)</f>
        <v>0</v>
      </c>
      <c r="G6" s="6">
        <f>SUM(G$2:G5)</f>
        <v>0</v>
      </c>
      <c r="H6" s="9">
        <f>SUM(H$2:H5)</f>
        <v>0</v>
      </c>
      <c r="I6" s="6">
        <f>SUM(I$2:I5)</f>
        <v>0</v>
      </c>
      <c r="J6" s="6">
        <f>SUM(J$2:J5)</f>
        <v>0</v>
      </c>
      <c r="K6" s="28" t="str">
        <f>IF(SUM(C6:I6)=J6," ","error:  column and row totals unequal")</f>
        <v xml:space="preserve"> </v>
      </c>
    </row>
    <row r="7" spans="1:11" x14ac:dyDescent="0.25">
      <c r="A7" t="s">
        <v>55</v>
      </c>
      <c r="H7" s="8"/>
      <c r="J7" s="1">
        <f>SUM(C7:I7)</f>
        <v>0</v>
      </c>
      <c r="K7" s="35" t="str">
        <f>IF(J7=0," - ",IF(J7=abbreviations!C$20,"1st in division"," - "))</f>
        <v xml:space="preserve"> - </v>
      </c>
    </row>
    <row r="8" spans="1:11" x14ac:dyDescent="0.25">
      <c r="A8" t="s">
        <v>55</v>
      </c>
      <c r="H8" s="8"/>
      <c r="J8" s="1">
        <f>SUM(C8:I8)</f>
        <v>0</v>
      </c>
      <c r="K8" s="35" t="str">
        <f>IF(J8=0," - ",IF(J8=abbreviations!C$20,"1st in division"," - "))</f>
        <v xml:space="preserve"> - </v>
      </c>
    </row>
    <row r="9" spans="1:11" x14ac:dyDescent="0.25">
      <c r="A9" t="s">
        <v>55</v>
      </c>
      <c r="H9" s="8"/>
      <c r="J9" s="1">
        <f>SUM(C9:I9)</f>
        <v>0</v>
      </c>
      <c r="K9" s="35" t="str">
        <f>IF(J9=0," - ",IF(J9=abbreviations!C$20,"1st in division"," - "))</f>
        <v xml:space="preserve"> - </v>
      </c>
    </row>
    <row r="10" spans="1:11" ht="6" customHeight="1" x14ac:dyDescent="0.25">
      <c r="H10" s="8"/>
      <c r="K10" s="13"/>
    </row>
    <row r="11" spans="1:11" ht="16.5" thickBot="1" x14ac:dyDescent="0.3">
      <c r="A11" s="4" t="s">
        <v>55</v>
      </c>
      <c r="B11" s="5" t="s">
        <v>2</v>
      </c>
      <c r="C11" s="9">
        <f>SUM(C$7:C10)</f>
        <v>0</v>
      </c>
      <c r="D11" s="6">
        <f>SUM(D$7:D10)</f>
        <v>0</v>
      </c>
      <c r="E11" s="6">
        <f>SUM(E$7:E10)</f>
        <v>0</v>
      </c>
      <c r="F11" s="6">
        <f>SUM(F$7:F10)</f>
        <v>0</v>
      </c>
      <c r="G11" s="6">
        <f>SUM(G$7:G10)</f>
        <v>0</v>
      </c>
      <c r="H11" s="6">
        <f>SUM(H$7:H10)</f>
        <v>0</v>
      </c>
      <c r="I11" s="6">
        <f>SUM(I$7:I10)</f>
        <v>0</v>
      </c>
      <c r="J11" s="6">
        <f>SUM(J$7:J10)</f>
        <v>0</v>
      </c>
      <c r="K11" s="28" t="str">
        <f>IF(SUM(C11:I11)=J11," ","error:  column and row totals unequal")</f>
        <v xml:space="preserve"> </v>
      </c>
    </row>
    <row r="12" spans="1:11" x14ac:dyDescent="0.25">
      <c r="A12" t="s">
        <v>3</v>
      </c>
      <c r="H12" s="8"/>
      <c r="J12" s="1">
        <f>SUM(C12:I12)</f>
        <v>0</v>
      </c>
      <c r="K12" s="35" t="str">
        <f>IF(J12=0," - ",IF(J12=abbreviations!C$21,"1st in division"," - "))</f>
        <v xml:space="preserve"> - </v>
      </c>
    </row>
    <row r="13" spans="1:11" x14ac:dyDescent="0.25">
      <c r="A13" t="s">
        <v>3</v>
      </c>
      <c r="H13" s="8"/>
      <c r="J13" s="1">
        <f>SUM(C13:I13)</f>
        <v>0</v>
      </c>
      <c r="K13" s="35" t="str">
        <f>IF(J13=0," - ",IF(J13=abbreviations!C$21,"1st in division"," - "))</f>
        <v xml:space="preserve"> - </v>
      </c>
    </row>
    <row r="14" spans="1:11" x14ac:dyDescent="0.25">
      <c r="A14" t="s">
        <v>3</v>
      </c>
      <c r="H14" s="8"/>
      <c r="J14" s="1">
        <f>SUM(C14:I14)</f>
        <v>0</v>
      </c>
      <c r="K14" s="35" t="str">
        <f>IF(J14=0," - ",IF(J14=abbreviations!C$21,"1st in division"," - "))</f>
        <v xml:space="preserve"> - </v>
      </c>
    </row>
    <row r="15" spans="1:11" ht="6" customHeight="1" x14ac:dyDescent="0.25">
      <c r="H15" s="8"/>
    </row>
    <row r="16" spans="1:11" ht="16.5" thickBot="1" x14ac:dyDescent="0.3">
      <c r="A16" s="4" t="s">
        <v>3</v>
      </c>
      <c r="B16" s="5" t="s">
        <v>2</v>
      </c>
      <c r="C16" s="9">
        <f>SUM(C$12:C15)</f>
        <v>0</v>
      </c>
      <c r="D16" s="6">
        <f>SUM(D$12:D15)</f>
        <v>0</v>
      </c>
      <c r="E16" s="6">
        <f>SUM(E$12:E15)</f>
        <v>0</v>
      </c>
      <c r="F16" s="6">
        <f>SUM(F$12:F15)</f>
        <v>0</v>
      </c>
      <c r="G16" s="6">
        <f>SUM(G$12:G15)</f>
        <v>0</v>
      </c>
      <c r="H16" s="9">
        <f>SUM(H$12:H15)</f>
        <v>0</v>
      </c>
      <c r="I16" s="6">
        <f>SUM(I$12:I15)</f>
        <v>0</v>
      </c>
      <c r="J16" s="6">
        <f>SUM(J$12:J15)</f>
        <v>0</v>
      </c>
      <c r="K16" s="28" t="str">
        <f>IF(SUM(C16:I16)=J16," ","error:  column and row totals unequal")</f>
        <v xml:space="preserve"> </v>
      </c>
    </row>
    <row r="17" spans="1:11" x14ac:dyDescent="0.25">
      <c r="A17" t="s">
        <v>4</v>
      </c>
      <c r="H17" s="8"/>
      <c r="J17" s="1">
        <f>SUM(C17:I17)</f>
        <v>0</v>
      </c>
      <c r="K17" s="35" t="str">
        <f>IF(J17=0," - ",IF(J17=abbreviations!C$22,"1st in division"," - "))</f>
        <v xml:space="preserve"> - </v>
      </c>
    </row>
    <row r="18" spans="1:11" x14ac:dyDescent="0.25">
      <c r="A18" t="s">
        <v>4</v>
      </c>
      <c r="H18" s="8"/>
      <c r="J18" s="1">
        <f>SUM(C18:I18)</f>
        <v>0</v>
      </c>
      <c r="K18" s="35" t="str">
        <f>IF(J18=0," - ",IF(J18=abbreviations!C$22,"1st in division"," - "))</f>
        <v xml:space="preserve"> - </v>
      </c>
    </row>
    <row r="19" spans="1:11" x14ac:dyDescent="0.25">
      <c r="A19" t="s">
        <v>4</v>
      </c>
      <c r="H19" s="8"/>
      <c r="J19" s="1">
        <f>SUM(C19:I19)</f>
        <v>0</v>
      </c>
      <c r="K19" s="35" t="str">
        <f>IF(J19=0," - ",IF(J19=abbreviations!C$22,"1st in division"," - "))</f>
        <v xml:space="preserve"> - </v>
      </c>
    </row>
    <row r="20" spans="1:11" ht="6" customHeight="1" x14ac:dyDescent="0.25">
      <c r="H20" s="8"/>
    </row>
    <row r="21" spans="1:11" ht="16.5" thickBot="1" x14ac:dyDescent="0.3">
      <c r="A21" s="4" t="s">
        <v>4</v>
      </c>
      <c r="B21" s="5" t="s">
        <v>2</v>
      </c>
      <c r="C21" s="9">
        <f>SUM(C$17:C20)</f>
        <v>0</v>
      </c>
      <c r="D21" s="6">
        <f>SUM(D$17:D20)</f>
        <v>0</v>
      </c>
      <c r="E21" s="6">
        <f>SUM(E$17:E20)</f>
        <v>0</v>
      </c>
      <c r="F21" s="6">
        <f>SUM(F$17:F20)</f>
        <v>0</v>
      </c>
      <c r="G21" s="6">
        <f>SUM(G$17:G20)</f>
        <v>0</v>
      </c>
      <c r="H21" s="9">
        <f>SUM(H$17:H20)</f>
        <v>0</v>
      </c>
      <c r="I21" s="6">
        <f>SUM(I$17:I20)</f>
        <v>0</v>
      </c>
      <c r="J21" s="6">
        <f>SUM(J$17:J20)</f>
        <v>0</v>
      </c>
      <c r="K21" s="28" t="str">
        <f>IF(SUM(C21:I21)=J21," ","error:  column and row totals unequal")</f>
        <v xml:space="preserve"> </v>
      </c>
    </row>
    <row r="22" spans="1:11" x14ac:dyDescent="0.25">
      <c r="A22" t="s">
        <v>5</v>
      </c>
      <c r="H22" s="8"/>
      <c r="J22" s="1">
        <f>SUM(C22:I22)</f>
        <v>0</v>
      </c>
      <c r="K22" s="35" t="str">
        <f>IF(J22=0," - ",IF(J22=abbreviations!C$23,"1st in division"," - "))</f>
        <v xml:space="preserve"> - </v>
      </c>
    </row>
    <row r="23" spans="1:11" x14ac:dyDescent="0.25">
      <c r="A23" t="s">
        <v>5</v>
      </c>
      <c r="H23" s="8"/>
      <c r="J23" s="1">
        <f>SUM(C23:I23)</f>
        <v>0</v>
      </c>
      <c r="K23" s="35" t="str">
        <f>IF(J23=0," - ",IF(J23=abbreviations!C$23,"1st in division"," - "))</f>
        <v xml:space="preserve"> - </v>
      </c>
    </row>
    <row r="24" spans="1:11" x14ac:dyDescent="0.25">
      <c r="A24" t="s">
        <v>5</v>
      </c>
      <c r="H24" s="8"/>
      <c r="J24" s="1">
        <f>SUM(C24:I24)</f>
        <v>0</v>
      </c>
      <c r="K24" s="35" t="str">
        <f>IF(J24=0," - ",IF(J24=abbreviations!C$23,"1st in division"," - "))</f>
        <v xml:space="preserve"> - </v>
      </c>
    </row>
    <row r="25" spans="1:11" ht="6" customHeight="1" x14ac:dyDescent="0.25">
      <c r="H25" s="8"/>
    </row>
    <row r="26" spans="1:11" ht="16.5" thickBot="1" x14ac:dyDescent="0.3">
      <c r="A26" s="4" t="s">
        <v>5</v>
      </c>
      <c r="B26" s="5" t="s">
        <v>2</v>
      </c>
      <c r="C26" s="9">
        <f>SUM(C$22:C25)</f>
        <v>0</v>
      </c>
      <c r="D26" s="6">
        <f>SUM(D$22:D25)</f>
        <v>0</v>
      </c>
      <c r="E26" s="6">
        <f>SUM(E$22:E25)</f>
        <v>0</v>
      </c>
      <c r="F26" s="6">
        <f>SUM(F$22:F25)</f>
        <v>0</v>
      </c>
      <c r="G26" s="6">
        <f>SUM(G$22:G25)</f>
        <v>0</v>
      </c>
      <c r="H26" s="9">
        <f>SUM(H$22:H25)</f>
        <v>0</v>
      </c>
      <c r="I26" s="6">
        <f>SUM(I$22:I25)</f>
        <v>0</v>
      </c>
      <c r="J26" s="6">
        <f>SUM(J$22:J25)</f>
        <v>0</v>
      </c>
      <c r="K26" s="28" t="str">
        <f>IF(SUM(C26:I26)=J26," ","error:  column and row totals unequal")</f>
        <v xml:space="preserve"> </v>
      </c>
    </row>
    <row r="27" spans="1:11" x14ac:dyDescent="0.25">
      <c r="A27" t="s">
        <v>6</v>
      </c>
      <c r="H27" s="8"/>
      <c r="J27" s="1">
        <f>SUM(C27:I27)</f>
        <v>0</v>
      </c>
      <c r="K27" s="35" t="str">
        <f>IF(J27=0," - ",IF(J27=abbreviations!C$24,"1st in division"," - "))</f>
        <v xml:space="preserve"> - </v>
      </c>
    </row>
    <row r="28" spans="1:11" x14ac:dyDescent="0.25">
      <c r="A28" t="s">
        <v>6</v>
      </c>
      <c r="H28" s="8"/>
      <c r="J28" s="1">
        <f>SUM(C28:I28)</f>
        <v>0</v>
      </c>
      <c r="K28" s="35" t="str">
        <f>IF(J28=0," - ",IF(J28=abbreviations!C$24,"1st in division"," - "))</f>
        <v xml:space="preserve"> - </v>
      </c>
    </row>
    <row r="29" spans="1:11" x14ac:dyDescent="0.25">
      <c r="A29" t="s">
        <v>6</v>
      </c>
      <c r="H29" s="8"/>
      <c r="J29" s="1">
        <f>SUM(C29:I29)</f>
        <v>0</v>
      </c>
      <c r="K29" s="35" t="str">
        <f>IF(J29=0," - ",IF(J29=abbreviations!C$24,"1st in division"," - "))</f>
        <v xml:space="preserve"> - </v>
      </c>
    </row>
    <row r="30" spans="1:11" ht="6" customHeight="1" x14ac:dyDescent="0.25">
      <c r="H30" s="8"/>
    </row>
    <row r="31" spans="1:11" ht="16.5" thickBot="1" x14ac:dyDescent="0.3">
      <c r="A31" s="4" t="s">
        <v>6</v>
      </c>
      <c r="B31" s="5" t="s">
        <v>2</v>
      </c>
      <c r="C31" s="9">
        <f>SUM(C$27:C30)</f>
        <v>0</v>
      </c>
      <c r="D31" s="6">
        <f>SUM(D$27:D30)</f>
        <v>0</v>
      </c>
      <c r="E31" s="6">
        <f>SUM(E$27:E30)</f>
        <v>0</v>
      </c>
      <c r="F31" s="6">
        <f>SUM(F$27:F30)</f>
        <v>0</v>
      </c>
      <c r="G31" s="6">
        <f>SUM(G$27:G30)</f>
        <v>0</v>
      </c>
      <c r="H31" s="9">
        <f>SUM(H$27:H30)</f>
        <v>0</v>
      </c>
      <c r="I31" s="6">
        <f>SUM(I$27:I30)</f>
        <v>0</v>
      </c>
      <c r="J31" s="6">
        <f>SUM(J$27:J30)</f>
        <v>0</v>
      </c>
      <c r="K31" s="28" t="str">
        <f>IF(SUM(C31:I31)=J31," ","error:  column and row totals unequal")</f>
        <v xml:space="preserve"> </v>
      </c>
    </row>
    <row r="32" spans="1:11" x14ac:dyDescent="0.25">
      <c r="A32" s="31" t="s">
        <v>53</v>
      </c>
      <c r="H32" s="8"/>
      <c r="J32" s="1">
        <f>SUM(C32:I32)</f>
        <v>0</v>
      </c>
      <c r="K32" s="35" t="str">
        <f>IF(J32=0," - ",IF(J32=abbreviations!C$25,"1st in division"," - "))</f>
        <v xml:space="preserve"> - </v>
      </c>
    </row>
    <row r="33" spans="1:11" x14ac:dyDescent="0.25">
      <c r="A33" t="s">
        <v>53</v>
      </c>
      <c r="H33" s="8"/>
      <c r="J33" s="1">
        <f>SUM(C33:I33)</f>
        <v>0</v>
      </c>
      <c r="K33" s="35" t="str">
        <f>IF(J33=0," - ",IF(J33=abbreviations!C$25,"1st in division"," - "))</f>
        <v xml:space="preserve"> - </v>
      </c>
    </row>
    <row r="34" spans="1:11" x14ac:dyDescent="0.25">
      <c r="A34" t="s">
        <v>53</v>
      </c>
      <c r="H34" s="8"/>
      <c r="J34" s="1">
        <f>SUM(C34:I34)</f>
        <v>0</v>
      </c>
      <c r="K34" s="35" t="str">
        <f>IF(J34=0," - ",IF(J34=abbreviations!C$25,"1st in division"," - "))</f>
        <v xml:space="preserve"> - </v>
      </c>
    </row>
    <row r="35" spans="1:11" ht="6" customHeight="1" x14ac:dyDescent="0.25">
      <c r="H35" s="8"/>
    </row>
    <row r="36" spans="1:11" ht="16.5" thickBot="1" x14ac:dyDescent="0.3">
      <c r="A36" s="4" t="s">
        <v>53</v>
      </c>
      <c r="B36" s="5" t="s">
        <v>2</v>
      </c>
      <c r="C36" s="9">
        <f>SUM(C$32:C35)</f>
        <v>0</v>
      </c>
      <c r="D36" s="6">
        <f>SUM(D$32:D35)</f>
        <v>0</v>
      </c>
      <c r="E36" s="6">
        <f>SUM(E$32:E35)</f>
        <v>0</v>
      </c>
      <c r="F36" s="6">
        <f>SUM(F$32:F35)</f>
        <v>0</v>
      </c>
      <c r="G36" s="6">
        <f>SUM(G$32:G35)</f>
        <v>0</v>
      </c>
      <c r="H36" s="9">
        <f>SUM(H$32:H35)</f>
        <v>0</v>
      </c>
      <c r="I36" s="6">
        <f>SUM(I$32:I35)</f>
        <v>0</v>
      </c>
      <c r="J36" s="6">
        <f>SUM(J$32:J35)</f>
        <v>0</v>
      </c>
      <c r="K36" s="28" t="str">
        <f>IF(SUM(C36:I36)=J36," ","error:  column and row totals unequal")</f>
        <v xml:space="preserve"> </v>
      </c>
    </row>
    <row r="37" spans="1:11" x14ac:dyDescent="0.25">
      <c r="A37" s="7" t="s">
        <v>57</v>
      </c>
      <c r="B37" s="34"/>
      <c r="C37" s="29"/>
      <c r="D37" s="18"/>
      <c r="E37" s="18"/>
      <c r="F37" s="18"/>
      <c r="G37" s="18"/>
      <c r="H37" s="29"/>
      <c r="I37" s="18"/>
      <c r="J37" s="1">
        <f>SUM(C37:I37)</f>
        <v>0</v>
      </c>
      <c r="K37" s="35" t="str">
        <f>IF(J37=0," - ",IF(J37=abbreviations!C$26,"1st in division"," - "))</f>
        <v xml:space="preserve"> - </v>
      </c>
    </row>
    <row r="38" spans="1:11" x14ac:dyDescent="0.25">
      <c r="A38" s="7" t="s">
        <v>57</v>
      </c>
      <c r="B38" s="34"/>
      <c r="C38" s="29"/>
      <c r="D38" s="18"/>
      <c r="E38" s="18"/>
      <c r="F38" s="18"/>
      <c r="G38" s="18"/>
      <c r="H38" s="29"/>
      <c r="I38" s="18"/>
      <c r="J38" s="1">
        <f>SUM(C38:I38)</f>
        <v>0</v>
      </c>
      <c r="K38" s="35" t="str">
        <f>IF(J38=0," - ",IF(J38=abbreviations!C$26,"1st in division"," - "))</f>
        <v xml:space="preserve"> - </v>
      </c>
    </row>
    <row r="39" spans="1:11" x14ac:dyDescent="0.25">
      <c r="A39" s="7" t="s">
        <v>57</v>
      </c>
      <c r="B39" s="34"/>
      <c r="C39" s="29"/>
      <c r="D39" s="18"/>
      <c r="E39" s="18"/>
      <c r="F39" s="18"/>
      <c r="G39" s="18"/>
      <c r="H39" s="29"/>
      <c r="I39" s="18"/>
      <c r="J39" s="1">
        <f>SUM(C39:I39)</f>
        <v>0</v>
      </c>
      <c r="K39" s="35" t="str">
        <f>IF(J39=0," - ",IF(J39=abbreviations!C$26,"1st in division"," - "))</f>
        <v xml:space="preserve"> - </v>
      </c>
    </row>
    <row r="40" spans="1:11" ht="6" customHeight="1" x14ac:dyDescent="0.25">
      <c r="A40" s="31"/>
      <c r="B40" s="34"/>
      <c r="C40" s="29"/>
      <c r="D40" s="18"/>
      <c r="E40" s="18"/>
      <c r="F40" s="18"/>
      <c r="G40" s="18"/>
      <c r="H40" s="29"/>
      <c r="I40" s="18"/>
      <c r="J40" s="18"/>
      <c r="K40" s="13"/>
    </row>
    <row r="41" spans="1:11" ht="16.5" thickBot="1" x14ac:dyDescent="0.3">
      <c r="A41" s="26" t="s">
        <v>57</v>
      </c>
      <c r="B41" s="5" t="s">
        <v>2</v>
      </c>
      <c r="C41" s="9">
        <f>SUM(C$37:C40)</f>
        <v>0</v>
      </c>
      <c r="D41" s="6">
        <f>SUM(D$37:D40)</f>
        <v>0</v>
      </c>
      <c r="E41" s="6">
        <f>SUM(E$37:E40)</f>
        <v>0</v>
      </c>
      <c r="F41" s="6">
        <f>SUM(F$37:F40)</f>
        <v>0</v>
      </c>
      <c r="G41" s="6">
        <f>SUM(G$37:G40)</f>
        <v>0</v>
      </c>
      <c r="H41" s="6">
        <f>SUM(H$37:H40)</f>
        <v>0</v>
      </c>
      <c r="I41" s="6">
        <f>SUM(I$37:I40)</f>
        <v>0</v>
      </c>
      <c r="J41" s="6">
        <f>SUM(J$37:J40)</f>
        <v>0</v>
      </c>
      <c r="K41" s="28" t="str">
        <f>IF(SUM(C41:I41)=J41," ","error:  column and row totals unequal")</f>
        <v xml:space="preserve"> </v>
      </c>
    </row>
    <row r="42" spans="1:11" x14ac:dyDescent="0.25">
      <c r="A42" t="s">
        <v>7</v>
      </c>
      <c r="H42" s="8"/>
      <c r="J42" s="1">
        <f>SUM(C42:I42)</f>
        <v>0</v>
      </c>
      <c r="K42" s="35" t="str">
        <f>IF(J42=0," - ",IF(J42=abbreviations!C$27,"1st in division"," - "))</f>
        <v xml:space="preserve"> - </v>
      </c>
    </row>
    <row r="43" spans="1:11" x14ac:dyDescent="0.25">
      <c r="A43" t="s">
        <v>7</v>
      </c>
      <c r="H43" s="8"/>
      <c r="J43" s="1">
        <f>SUM(C43:I43)</f>
        <v>0</v>
      </c>
      <c r="K43" s="35" t="str">
        <f>IF(J43=0," - ",IF(J43=abbreviations!C$27,"1st in division"," - "))</f>
        <v xml:space="preserve"> - </v>
      </c>
    </row>
    <row r="44" spans="1:11" x14ac:dyDescent="0.25">
      <c r="A44" t="s">
        <v>7</v>
      </c>
      <c r="H44" s="8"/>
      <c r="J44" s="1">
        <f>SUM(C44:I44)</f>
        <v>0</v>
      </c>
      <c r="K44" s="35" t="str">
        <f>IF(J44=0," - ",IF(J44=abbreviations!C$27,"1st in division"," - "))</f>
        <v xml:space="preserve"> - </v>
      </c>
    </row>
    <row r="45" spans="1:11" ht="6" customHeight="1" x14ac:dyDescent="0.25">
      <c r="H45" s="8"/>
    </row>
    <row r="46" spans="1:11" ht="16.5" thickBot="1" x14ac:dyDescent="0.3">
      <c r="A46" s="4" t="s">
        <v>7</v>
      </c>
      <c r="B46" s="5" t="s">
        <v>2</v>
      </c>
      <c r="C46" s="9">
        <f>SUM(C$42:C45)</f>
        <v>0</v>
      </c>
      <c r="D46" s="6">
        <f>SUM(D$42:D45)</f>
        <v>0</v>
      </c>
      <c r="E46" s="6">
        <f>SUM(E$42:E45)</f>
        <v>0</v>
      </c>
      <c r="F46" s="6">
        <f>SUM(F$42:F45)</f>
        <v>0</v>
      </c>
      <c r="G46" s="6">
        <f>SUM(G$42:G45)</f>
        <v>0</v>
      </c>
      <c r="H46" s="9">
        <f>SUM(H$42:H45)</f>
        <v>0</v>
      </c>
      <c r="I46" s="6">
        <f>SUM(I$42:I45)</f>
        <v>0</v>
      </c>
      <c r="J46" s="6">
        <f>SUM(J$42:J45)</f>
        <v>0</v>
      </c>
      <c r="K46" s="28" t="str">
        <f>IF(SUM(C46:I46)=J46," ","error:  column and row totals unequal")</f>
        <v xml:space="preserve"> </v>
      </c>
    </row>
    <row r="47" spans="1:11" x14ac:dyDescent="0.25">
      <c r="A47" t="s">
        <v>8</v>
      </c>
      <c r="H47" s="8"/>
      <c r="J47" s="1">
        <f>SUM(C47:I47)</f>
        <v>0</v>
      </c>
      <c r="K47" s="35" t="str">
        <f>IF(J47=0," -",IF(J47=abbreviations!C$28,"1st in division"," - "))</f>
        <v xml:space="preserve"> -</v>
      </c>
    </row>
    <row r="48" spans="1:11" x14ac:dyDescent="0.25">
      <c r="A48" t="s">
        <v>8</v>
      </c>
      <c r="H48" s="8"/>
      <c r="J48" s="1">
        <f>SUM(C48:I48)</f>
        <v>0</v>
      </c>
      <c r="K48" s="35" t="str">
        <f>IF(J48=0," -",IF(J48=abbreviations!C$28,"1st in division"," - "))</f>
        <v xml:space="preserve"> -</v>
      </c>
    </row>
    <row r="49" spans="1:11" x14ac:dyDescent="0.25">
      <c r="A49" t="s">
        <v>8</v>
      </c>
      <c r="H49" s="8"/>
      <c r="J49" s="1">
        <f>SUM(C49:I49)</f>
        <v>0</v>
      </c>
      <c r="K49" s="35" t="str">
        <f>IF(J49=0," -",IF(J49=abbreviations!C$28,"1st in division"," - "))</f>
        <v xml:space="preserve"> -</v>
      </c>
    </row>
    <row r="50" spans="1:11" ht="6" customHeight="1" x14ac:dyDescent="0.25">
      <c r="H50" s="8"/>
    </row>
    <row r="51" spans="1:11" ht="16.5" thickBot="1" x14ac:dyDescent="0.3">
      <c r="A51" s="4" t="s">
        <v>8</v>
      </c>
      <c r="B51" s="5" t="s">
        <v>2</v>
      </c>
      <c r="C51" s="9">
        <f>SUM(C$47:C50)</f>
        <v>0</v>
      </c>
      <c r="D51" s="6">
        <f>SUM(D$47:D50)</f>
        <v>0</v>
      </c>
      <c r="E51" s="6">
        <f>SUM(E$47:E50)</f>
        <v>0</v>
      </c>
      <c r="F51" s="6">
        <f>SUM(F$47:F50)</f>
        <v>0</v>
      </c>
      <c r="G51" s="6">
        <f>SUM(G$47:G50)</f>
        <v>0</v>
      </c>
      <c r="H51" s="9">
        <f>SUM(H$47:H50)</f>
        <v>0</v>
      </c>
      <c r="I51" s="6">
        <f>SUM(I$47:I50)</f>
        <v>0</v>
      </c>
      <c r="J51" s="6">
        <f>SUM(J$47:J50)</f>
        <v>0</v>
      </c>
      <c r="K51" s="28" t="str">
        <f>IF(SUM(C51:I51)=J51," ","error:  column and row totals unequal")</f>
        <v xml:space="preserve"> </v>
      </c>
    </row>
    <row r="52" spans="1:11" x14ac:dyDescent="0.25">
      <c r="A52" s="7" t="s">
        <v>47</v>
      </c>
      <c r="H52" s="8"/>
      <c r="J52" s="1">
        <f>SUM(C52:I52)</f>
        <v>0</v>
      </c>
      <c r="K52" s="35" t="str">
        <f>IF(J52=0," -",IF(J52=abbreviations!C$29,"1st in division"," - "))</f>
        <v xml:space="preserve"> -</v>
      </c>
    </row>
    <row r="53" spans="1:11" ht="15" customHeight="1" x14ac:dyDescent="0.25">
      <c r="A53" s="7" t="s">
        <v>47</v>
      </c>
      <c r="H53" s="8"/>
      <c r="J53" s="1">
        <f>SUM(C53:I53)</f>
        <v>0</v>
      </c>
      <c r="K53" s="35" t="str">
        <f>IF(J53=0," -",IF(J53=abbreviations!C$29,"1st in division"," - "))</f>
        <v xml:space="preserve"> -</v>
      </c>
    </row>
    <row r="54" spans="1:11" x14ac:dyDescent="0.25">
      <c r="A54" s="7" t="s">
        <v>47</v>
      </c>
      <c r="H54" s="8"/>
      <c r="J54" s="1">
        <f>SUM(C54:I54)</f>
        <v>0</v>
      </c>
      <c r="K54" s="35" t="str">
        <f>IF(J54=0," -",IF(J54=abbreviations!C$29,"1st in division"," - "))</f>
        <v xml:space="preserve"> -</v>
      </c>
    </row>
    <row r="55" spans="1:11" ht="6" customHeight="1" x14ac:dyDescent="0.25">
      <c r="H55" s="8"/>
      <c r="K55" s="28"/>
    </row>
    <row r="56" spans="1:11" ht="16.5" thickBot="1" x14ac:dyDescent="0.3">
      <c r="A56" s="26" t="s">
        <v>47</v>
      </c>
      <c r="B56" s="5" t="s">
        <v>2</v>
      </c>
      <c r="C56" s="9">
        <f>SUM(C$52:C55)</f>
        <v>0</v>
      </c>
      <c r="D56" s="6">
        <f>SUM(D$52:D55)</f>
        <v>0</v>
      </c>
      <c r="E56" s="6">
        <f>SUM(E$52:E55)</f>
        <v>0</v>
      </c>
      <c r="F56" s="6">
        <f>SUM(F$52:F55)</f>
        <v>0</v>
      </c>
      <c r="G56" s="6">
        <f>SUM(G$52:G55)</f>
        <v>0</v>
      </c>
      <c r="H56" s="6">
        <f>SUM(H$52:H55)</f>
        <v>0</v>
      </c>
      <c r="I56" s="6">
        <f>SUM(I$52:I55)</f>
        <v>0</v>
      </c>
      <c r="J56" s="6">
        <f>SUM(J$52:J55)</f>
        <v>0</v>
      </c>
      <c r="K56" s="28" t="str">
        <f>IF(SUM(C56:I56)=J56," ","error:  column and row totals unequal")</f>
        <v xml:space="preserve"> </v>
      </c>
    </row>
    <row r="57" spans="1:11" ht="15.75" customHeight="1" x14ac:dyDescent="0.25">
      <c r="A57" t="s">
        <v>48</v>
      </c>
      <c r="H57" s="8"/>
      <c r="J57" s="1">
        <f>SUM(C57:I57)</f>
        <v>0</v>
      </c>
      <c r="K57" s="35" t="str">
        <f>IF(J57=0," -",IF(J57=abbreviations!C$30,"1st in division"," - "))</f>
        <v xml:space="preserve"> -</v>
      </c>
    </row>
    <row r="58" spans="1:11" ht="15.75" customHeight="1" x14ac:dyDescent="0.25">
      <c r="A58" t="s">
        <v>48</v>
      </c>
      <c r="H58" s="8"/>
      <c r="J58" s="1">
        <f>SUM(C58:I58)</f>
        <v>0</v>
      </c>
      <c r="K58" s="35" t="str">
        <f>IF(J58=0," -",IF(J58=abbreviations!C$30,"1st in division"," - "))</f>
        <v xml:space="preserve"> -</v>
      </c>
    </row>
    <row r="59" spans="1:11" x14ac:dyDescent="0.25">
      <c r="A59" t="s">
        <v>48</v>
      </c>
      <c r="H59" s="8"/>
      <c r="J59" s="1">
        <f>SUM(C59:I59)</f>
        <v>0</v>
      </c>
      <c r="K59" s="35" t="str">
        <f>IF(J59=0," -",IF(J59=abbreviations!C$30,"1st in division"," - "))</f>
        <v xml:space="preserve"> -</v>
      </c>
    </row>
    <row r="60" spans="1:11" ht="6" customHeight="1" x14ac:dyDescent="0.25">
      <c r="H60" s="8"/>
      <c r="K60" s="27"/>
    </row>
    <row r="61" spans="1:11" ht="16.5" thickBot="1" x14ac:dyDescent="0.3">
      <c r="A61" s="4" t="s">
        <v>48</v>
      </c>
      <c r="B61" s="5" t="s">
        <v>2</v>
      </c>
      <c r="C61" s="9">
        <f>SUM(C$57:C60)</f>
        <v>0</v>
      </c>
      <c r="D61" s="6">
        <f>SUM(D$57:D60)</f>
        <v>0</v>
      </c>
      <c r="E61" s="6">
        <f>SUM(E$57:E60)</f>
        <v>0</v>
      </c>
      <c r="F61" s="6">
        <f>SUM(F$57:F60)</f>
        <v>0</v>
      </c>
      <c r="G61" s="6">
        <f>SUM(G$57:G60)</f>
        <v>0</v>
      </c>
      <c r="H61" s="9">
        <f>SUM(H$57:H60)</f>
        <v>0</v>
      </c>
      <c r="I61" s="6">
        <f>SUM(I$57:I60)</f>
        <v>0</v>
      </c>
      <c r="J61" s="6">
        <f>SUM(J$57:J60)</f>
        <v>0</v>
      </c>
      <c r="K61" s="28" t="str">
        <f>IF(SUM(C61:I61)=J61," ","error:  column and row totals unequal")</f>
        <v xml:space="preserve"> </v>
      </c>
    </row>
    <row r="62" spans="1:11" x14ac:dyDescent="0.25">
      <c r="A62" s="7" t="s">
        <v>9</v>
      </c>
      <c r="C62" s="8">
        <f t="shared" ref="C62:J62" si="0">C6+C11+C16+C21+C26+C31+C36+C41+C46+C51+C56+C61</f>
        <v>0</v>
      </c>
      <c r="D62" s="1">
        <f t="shared" si="0"/>
        <v>0</v>
      </c>
      <c r="E62" s="1">
        <f t="shared" si="0"/>
        <v>0</v>
      </c>
      <c r="F62" s="1">
        <f t="shared" si="0"/>
        <v>0</v>
      </c>
      <c r="G62" s="1">
        <f t="shared" si="0"/>
        <v>0</v>
      </c>
      <c r="H62" s="1">
        <f t="shared" si="0"/>
        <v>0</v>
      </c>
      <c r="I62" s="1">
        <f t="shared" si="0"/>
        <v>0</v>
      </c>
      <c r="J62" s="1">
        <f t="shared" si="0"/>
        <v>0</v>
      </c>
      <c r="K62" s="28" t="str">
        <f>IF(SUM(C62:I62)=J62," ","error:  column and row totals unequal")</f>
        <v xml:space="preserve"> </v>
      </c>
    </row>
  </sheetData>
  <phoneticPr fontId="9" type="noConversion"/>
  <pageMargins left="0.75" right="0.25" top="1" bottom="1" header="0.5" footer="0.5"/>
  <pageSetup fitToHeight="3" orientation="portrait"/>
  <headerFooter alignWithMargins="0">
    <oddHeader>&amp;LClub Northeast&amp;CN.H. Grand Prix&amp;RPage &amp;P of &amp;N</oddHeader>
  </headerFooter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116"/>
  <sheetViews>
    <sheetView zoomScale="85" zoomScaleNormal="85" workbookViewId="0">
      <pane xSplit="2" ySplit="1" topLeftCell="C2" activePane="bottomRight" state="frozen"/>
      <selection pane="topRight" activeCell="C1" sqref="C1"/>
      <selection pane="bottomLeft" activeCell="A2" sqref="A2"/>
      <selection pane="bottomRight" activeCell="L26" sqref="L26"/>
    </sheetView>
  </sheetViews>
  <sheetFormatPr defaultColWidth="11" defaultRowHeight="15.75" x14ac:dyDescent="0.25"/>
  <cols>
    <col min="1" max="1" width="7.5" customWidth="1"/>
    <col min="2" max="2" width="22.625" customWidth="1"/>
    <col min="3" max="3" width="7.625" style="8" customWidth="1"/>
    <col min="4" max="6" width="7.625" style="1" customWidth="1"/>
    <col min="7" max="9" width="7.625" style="8" customWidth="1"/>
    <col min="10" max="10" width="7.625" style="1" customWidth="1"/>
    <col min="11" max="11" width="6.625" style="1" customWidth="1"/>
    <col min="12" max="12" width="38.625" customWidth="1"/>
  </cols>
  <sheetData>
    <row r="1" spans="1:12" s="2" customFormat="1" ht="16.5" thickBot="1" x14ac:dyDescent="0.3">
      <c r="A1" s="3" t="s">
        <v>0</v>
      </c>
      <c r="B1" s="3" t="s">
        <v>1</v>
      </c>
      <c r="C1" s="16" t="str">
        <f>abbreviations!A33</f>
        <v>Sham</v>
      </c>
      <c r="D1" s="3" t="str">
        <f>abbreviations!A34</f>
        <v>Soup</v>
      </c>
      <c r="E1" s="3" t="str">
        <f>abbreviations!A35</f>
        <v>Bed</v>
      </c>
      <c r="F1" s="3" t="s">
        <v>171</v>
      </c>
      <c r="G1" s="3" t="str">
        <f>abbreviations!A37</f>
        <v>Luti</v>
      </c>
      <c r="H1" s="16" t="str">
        <f>abbreviations!A38</f>
        <v>NH10</v>
      </c>
      <c r="I1" s="16" t="str">
        <f>abbreviations!A39</f>
        <v>MD</v>
      </c>
      <c r="J1" s="3" t="str">
        <f>abbreviations!A40</f>
        <v>WMHM</v>
      </c>
      <c r="K1" s="3">
        <f>abbreviations!A32</f>
        <v>2015</v>
      </c>
      <c r="L1" s="20" t="s">
        <v>60</v>
      </c>
    </row>
    <row r="2" spans="1:12" x14ac:dyDescent="0.25">
      <c r="A2" t="s">
        <v>1999</v>
      </c>
      <c r="B2" t="s">
        <v>1093</v>
      </c>
      <c r="C2" s="8">
        <v>5</v>
      </c>
      <c r="D2" s="8"/>
      <c r="E2" s="8"/>
      <c r="F2" s="8"/>
      <c r="G2" s="8">
        <v>6</v>
      </c>
      <c r="H2" s="8">
        <v>9</v>
      </c>
      <c r="I2" s="8">
        <v>6</v>
      </c>
      <c r="J2" s="8"/>
      <c r="K2" s="1">
        <v>26</v>
      </c>
      <c r="L2" s="35" t="str">
        <f>IF(K2=0," - ",IF(K2=abbreviations!C$19,"1st in division"," - "))</f>
        <v xml:space="preserve"> - </v>
      </c>
    </row>
    <row r="3" spans="1:12" x14ac:dyDescent="0.25">
      <c r="A3" t="s">
        <v>1999</v>
      </c>
      <c r="B3" t="s">
        <v>1736</v>
      </c>
      <c r="D3" s="8">
        <v>6</v>
      </c>
      <c r="E3" s="8"/>
      <c r="F3" s="8"/>
      <c r="H3" s="8">
        <v>8</v>
      </c>
      <c r="J3" s="8"/>
      <c r="K3" s="1">
        <v>14</v>
      </c>
      <c r="L3" s="35" t="str">
        <f>IF(K3=0," - ",IF(K3=abbreviations!C$19,"1st in division"," - "))</f>
        <v xml:space="preserve"> - </v>
      </c>
    </row>
    <row r="4" spans="1:12" ht="16.149999999999999" customHeight="1" x14ac:dyDescent="0.25">
      <c r="A4" t="s">
        <v>1999</v>
      </c>
      <c r="B4" t="s">
        <v>1438</v>
      </c>
      <c r="D4" s="8"/>
      <c r="E4" s="8"/>
      <c r="F4" s="8"/>
      <c r="G4" s="8">
        <v>7</v>
      </c>
      <c r="J4" s="8"/>
      <c r="K4" s="1">
        <v>7</v>
      </c>
      <c r="L4" s="35" t="str">
        <f>IF(K4=0," - ",IF(K4=abbreviations!C$19,"1st in division"," - "))</f>
        <v xml:space="preserve"> - </v>
      </c>
    </row>
    <row r="5" spans="1:12" ht="16.149999999999999" customHeight="1" x14ac:dyDescent="0.25">
      <c r="A5" t="s">
        <v>1999</v>
      </c>
      <c r="B5" t="s">
        <v>238</v>
      </c>
      <c r="D5" s="8">
        <v>2</v>
      </c>
      <c r="E5" s="8">
        <v>6</v>
      </c>
      <c r="F5" s="8"/>
      <c r="H5" s="8">
        <v>5</v>
      </c>
      <c r="J5" s="8"/>
      <c r="K5" s="1">
        <v>13</v>
      </c>
      <c r="L5" s="35" t="str">
        <f>IF(K5=0," - ",IF(K5=abbreviations!C$19,"1st in division"," - "))</f>
        <v xml:space="preserve"> - </v>
      </c>
    </row>
    <row r="6" spans="1:12" ht="16.149999999999999" customHeight="1" x14ac:dyDescent="0.25">
      <c r="A6" t="s">
        <v>1999</v>
      </c>
      <c r="B6" s="43" t="s">
        <v>198</v>
      </c>
      <c r="D6" s="8">
        <v>10</v>
      </c>
      <c r="E6" s="8"/>
      <c r="F6" s="8"/>
      <c r="J6" s="8"/>
      <c r="K6" s="1">
        <v>10</v>
      </c>
      <c r="L6" s="35" t="str">
        <f>IF(K6=0," - ",IF(K6=abbreviations!C$19,"1st in division"," - "))</f>
        <v xml:space="preserve"> - </v>
      </c>
    </row>
    <row r="7" spans="1:12" ht="16.149999999999999" customHeight="1" x14ac:dyDescent="0.25">
      <c r="A7" t="s">
        <v>1999</v>
      </c>
      <c r="B7" s="43" t="s">
        <v>1449</v>
      </c>
      <c r="D7" s="8"/>
      <c r="E7" s="8"/>
      <c r="F7" s="8"/>
      <c r="G7" s="8">
        <v>10</v>
      </c>
      <c r="J7" s="8"/>
      <c r="K7" s="1">
        <v>10</v>
      </c>
      <c r="L7" s="35" t="str">
        <f>IF(K7=0," - ",IF(K7=abbreviations!C$19,"1st in division"," - "))</f>
        <v xml:space="preserve"> - </v>
      </c>
    </row>
    <row r="8" spans="1:12" ht="6" customHeight="1" x14ac:dyDescent="0.25">
      <c r="G8" s="1"/>
    </row>
    <row r="9" spans="1:12" ht="16.5" thickBot="1" x14ac:dyDescent="0.3">
      <c r="A9" s="4" t="s">
        <v>1999</v>
      </c>
      <c r="B9" s="5" t="s">
        <v>2</v>
      </c>
      <c r="C9" s="9">
        <v>5</v>
      </c>
      <c r="D9" s="6">
        <v>18</v>
      </c>
      <c r="E9" s="6">
        <v>6</v>
      </c>
      <c r="F9" s="6"/>
      <c r="G9" s="6">
        <v>23</v>
      </c>
      <c r="H9" s="9">
        <v>22</v>
      </c>
      <c r="I9" s="9">
        <v>6</v>
      </c>
      <c r="J9" s="6"/>
      <c r="K9" s="6">
        <v>80</v>
      </c>
      <c r="L9" s="28" t="str">
        <f>IF(SUM(C9:J9)=K9," ","error:  column and row totals unequal")</f>
        <v xml:space="preserve"> </v>
      </c>
    </row>
    <row r="10" spans="1:12" x14ac:dyDescent="0.25">
      <c r="A10" t="s">
        <v>55</v>
      </c>
      <c r="B10" t="s">
        <v>211</v>
      </c>
      <c r="D10" s="8">
        <v>9</v>
      </c>
      <c r="E10" s="8"/>
      <c r="F10" s="8"/>
      <c r="J10" s="8"/>
      <c r="K10" s="1">
        <v>9</v>
      </c>
      <c r="L10" s="35" t="str">
        <f>IF(K10=0," - ",IF(K10=abbreviations!C$20,"1st in division"," - "))</f>
        <v xml:space="preserve"> - </v>
      </c>
    </row>
    <row r="11" spans="1:12" x14ac:dyDescent="0.25">
      <c r="A11" t="s">
        <v>55</v>
      </c>
      <c r="B11" t="s">
        <v>273</v>
      </c>
      <c r="D11" s="8"/>
      <c r="E11" s="8"/>
      <c r="F11" s="8"/>
      <c r="I11" s="8">
        <v>3</v>
      </c>
      <c r="J11" s="8"/>
      <c r="K11" s="1">
        <v>3</v>
      </c>
      <c r="L11" s="35" t="str">
        <f>IF(K11=0," - ",IF(K11=abbreviations!C$20,"1st in division"," - "))</f>
        <v xml:space="preserve"> - </v>
      </c>
    </row>
    <row r="12" spans="1:12" x14ac:dyDescent="0.25">
      <c r="A12" t="s">
        <v>55</v>
      </c>
      <c r="B12" t="s">
        <v>212</v>
      </c>
      <c r="D12" s="8">
        <v>8</v>
      </c>
      <c r="E12" s="8"/>
      <c r="F12" s="8">
        <v>8</v>
      </c>
      <c r="J12" s="8"/>
      <c r="K12" s="1">
        <v>16</v>
      </c>
      <c r="L12" s="35" t="str">
        <f>IF(K12=0," - ",IF(K12=abbreviations!C$20,"1st in division"," - "))</f>
        <v xml:space="preserve"> - </v>
      </c>
    </row>
    <row r="13" spans="1:12" x14ac:dyDescent="0.25">
      <c r="A13" t="s">
        <v>55</v>
      </c>
      <c r="B13" t="s">
        <v>1987</v>
      </c>
      <c r="D13" s="8"/>
      <c r="E13" s="8"/>
      <c r="F13" s="8"/>
      <c r="H13" s="8">
        <v>8</v>
      </c>
      <c r="J13" s="8"/>
      <c r="K13" s="1">
        <v>8</v>
      </c>
      <c r="L13" s="35" t="str">
        <f>IF(K13=0," - ",IF(K13=abbreviations!C$20,"1st in division"," - "))</f>
        <v xml:space="preserve"> - </v>
      </c>
    </row>
    <row r="14" spans="1:12" x14ac:dyDescent="0.25">
      <c r="A14" t="s">
        <v>55</v>
      </c>
      <c r="B14" t="s">
        <v>947</v>
      </c>
      <c r="D14" s="8"/>
      <c r="E14" s="8">
        <v>7</v>
      </c>
      <c r="F14" s="8"/>
      <c r="J14" s="8"/>
      <c r="K14" s="1">
        <v>7</v>
      </c>
      <c r="L14" s="35" t="str">
        <f>IF(K14=0," - ",IF(K14=abbreviations!C$20,"1st in division"," - "))</f>
        <v xml:space="preserve"> - </v>
      </c>
    </row>
    <row r="15" spans="1:12" x14ac:dyDescent="0.25">
      <c r="A15" t="s">
        <v>55</v>
      </c>
      <c r="B15" t="s">
        <v>98</v>
      </c>
      <c r="D15" s="8"/>
      <c r="E15" s="8"/>
      <c r="F15" s="8"/>
      <c r="G15" s="8">
        <v>10</v>
      </c>
      <c r="J15" s="8"/>
      <c r="K15" s="1">
        <v>10</v>
      </c>
      <c r="L15" s="35" t="str">
        <f>IF(K15=0," - ",IF(K15=abbreviations!C$20,"1st in division"," - "))</f>
        <v xml:space="preserve"> - </v>
      </c>
    </row>
    <row r="16" spans="1:12" x14ac:dyDescent="0.25">
      <c r="A16" t="s">
        <v>55</v>
      </c>
      <c r="B16" t="s">
        <v>2009</v>
      </c>
      <c r="D16" s="8"/>
      <c r="E16" s="8"/>
      <c r="F16" s="8"/>
      <c r="G16" s="8">
        <v>1</v>
      </c>
      <c r="J16" s="8"/>
      <c r="K16" s="1">
        <v>1</v>
      </c>
      <c r="L16" s="35" t="str">
        <f>IF(K16=0," - ",IF(K16=abbreviations!C$20,"1st in division"," - "))</f>
        <v xml:space="preserve"> - </v>
      </c>
    </row>
    <row r="17" spans="1:12" x14ac:dyDescent="0.25">
      <c r="A17" t="s">
        <v>55</v>
      </c>
      <c r="B17" t="s">
        <v>222</v>
      </c>
      <c r="D17" s="8">
        <v>6</v>
      </c>
      <c r="E17" s="8"/>
      <c r="F17" s="8"/>
      <c r="H17" s="8">
        <v>9</v>
      </c>
      <c r="J17" s="8"/>
      <c r="K17" s="1">
        <v>15</v>
      </c>
      <c r="L17" s="35" t="str">
        <f>IF(K17=0," - ",IF(K17=abbreviations!C$20,"1st in division"," - "))</f>
        <v xml:space="preserve"> - </v>
      </c>
    </row>
    <row r="18" spans="1:12" x14ac:dyDescent="0.25">
      <c r="A18" t="s">
        <v>55</v>
      </c>
      <c r="B18" t="s">
        <v>937</v>
      </c>
      <c r="D18" s="8"/>
      <c r="E18" s="8">
        <v>8</v>
      </c>
      <c r="F18" s="8"/>
      <c r="J18" s="8"/>
      <c r="K18" s="1">
        <v>8</v>
      </c>
      <c r="L18" s="35" t="str">
        <f>IF(K18=0," - ",IF(K18=abbreviations!C$20,"1st in division"," - "))</f>
        <v xml:space="preserve"> - </v>
      </c>
    </row>
    <row r="19" spans="1:12" x14ac:dyDescent="0.25">
      <c r="A19" t="s">
        <v>55</v>
      </c>
      <c r="B19" t="s">
        <v>233</v>
      </c>
      <c r="C19" s="8">
        <v>3</v>
      </c>
      <c r="D19" s="8"/>
      <c r="E19" s="8">
        <v>6</v>
      </c>
      <c r="F19" s="8">
        <v>4</v>
      </c>
      <c r="G19" s="8">
        <v>3</v>
      </c>
      <c r="H19" s="8">
        <v>6</v>
      </c>
      <c r="I19" s="8">
        <v>6</v>
      </c>
      <c r="J19" s="8"/>
      <c r="K19" s="1">
        <v>28</v>
      </c>
      <c r="L19" s="35" t="str">
        <f>IF(K19=0," - ",IF(K19=abbreviations!C$20,"1st in division"," - "))</f>
        <v xml:space="preserve"> - </v>
      </c>
    </row>
    <row r="20" spans="1:12" ht="6" customHeight="1" x14ac:dyDescent="0.25">
      <c r="G20" s="1"/>
      <c r="L20" s="13"/>
    </row>
    <row r="21" spans="1:12" ht="16.5" thickBot="1" x14ac:dyDescent="0.3">
      <c r="A21" s="4" t="s">
        <v>55</v>
      </c>
      <c r="B21" s="5" t="s">
        <v>2</v>
      </c>
      <c r="C21" s="9">
        <v>3</v>
      </c>
      <c r="D21" s="6">
        <v>23</v>
      </c>
      <c r="E21" s="6">
        <v>21</v>
      </c>
      <c r="F21" s="6">
        <v>12</v>
      </c>
      <c r="G21" s="6">
        <v>14</v>
      </c>
      <c r="H21" s="9">
        <v>23</v>
      </c>
      <c r="I21" s="6">
        <v>9</v>
      </c>
      <c r="J21" s="6"/>
      <c r="K21" s="6">
        <v>105</v>
      </c>
      <c r="L21" s="28" t="str">
        <f>IF(SUM(C21:J21)=K21," ","error:  column and row totals unequal")</f>
        <v xml:space="preserve"> </v>
      </c>
    </row>
    <row r="22" spans="1:12" x14ac:dyDescent="0.25">
      <c r="A22" t="s">
        <v>3</v>
      </c>
      <c r="B22" s="43" t="s">
        <v>976</v>
      </c>
      <c r="D22" s="8"/>
      <c r="E22" s="8">
        <v>1</v>
      </c>
      <c r="F22" s="8"/>
      <c r="J22" s="8"/>
      <c r="K22" s="1">
        <v>1</v>
      </c>
      <c r="L22" s="35" t="str">
        <f>IF(K22=0," - ",IF(K22=abbreviations!C$21,"1st in division"," - "))</f>
        <v xml:space="preserve"> - </v>
      </c>
    </row>
    <row r="23" spans="1:12" x14ac:dyDescent="0.25">
      <c r="A23" t="s">
        <v>3</v>
      </c>
      <c r="B23" s="43" t="s">
        <v>200</v>
      </c>
      <c r="D23" s="8">
        <v>10</v>
      </c>
      <c r="E23" s="8"/>
      <c r="F23" s="8"/>
      <c r="J23" s="8"/>
      <c r="K23" s="1">
        <v>10</v>
      </c>
      <c r="L23" s="35" t="str">
        <f>IF(K23=0," - ",IF(K23=abbreviations!C$21,"1st in division"," - "))</f>
        <v xml:space="preserve"> - </v>
      </c>
    </row>
    <row r="24" spans="1:12" x14ac:dyDescent="0.25">
      <c r="A24" t="s">
        <v>3</v>
      </c>
      <c r="B24" s="43" t="s">
        <v>1595</v>
      </c>
      <c r="D24" s="8"/>
      <c r="E24" s="8"/>
      <c r="F24" s="8"/>
      <c r="I24" s="8">
        <v>2</v>
      </c>
      <c r="J24" s="8"/>
      <c r="K24" s="1">
        <v>2</v>
      </c>
      <c r="L24" s="35" t="str">
        <f>IF(K24=0," - ",IF(K24=abbreviations!C$21,"1st in division"," - "))</f>
        <v xml:space="preserve"> - </v>
      </c>
    </row>
    <row r="25" spans="1:12" x14ac:dyDescent="0.25">
      <c r="A25" t="s">
        <v>3</v>
      </c>
      <c r="B25" s="43" t="s">
        <v>215</v>
      </c>
      <c r="C25" s="8">
        <v>7</v>
      </c>
      <c r="D25" s="8"/>
      <c r="E25" s="8">
        <v>7</v>
      </c>
      <c r="F25" s="8">
        <v>3</v>
      </c>
      <c r="H25" s="8">
        <v>5</v>
      </c>
      <c r="I25" s="8">
        <v>7</v>
      </c>
      <c r="J25" s="8">
        <v>6</v>
      </c>
      <c r="K25" s="1">
        <v>35</v>
      </c>
      <c r="L25" s="35" t="str">
        <f>IF(K25=0," - ",IF(K25=abbreviations!C$21,"1st in division"," - "))</f>
        <v xml:space="preserve"> - </v>
      </c>
    </row>
    <row r="26" spans="1:12" x14ac:dyDescent="0.25">
      <c r="A26" t="s">
        <v>3</v>
      </c>
      <c r="B26" s="43" t="s">
        <v>201</v>
      </c>
      <c r="D26" s="8">
        <v>9</v>
      </c>
      <c r="E26" s="8"/>
      <c r="F26" s="8">
        <v>7</v>
      </c>
      <c r="G26" s="8">
        <v>3</v>
      </c>
      <c r="I26" s="8">
        <v>8</v>
      </c>
      <c r="J26" s="8"/>
      <c r="K26" s="1">
        <v>27</v>
      </c>
      <c r="L26" s="35" t="str">
        <f>IF(K26=0," - ",IF(K26=abbreviations!C$21,"1st in division"," - "))</f>
        <v xml:space="preserve"> - </v>
      </c>
    </row>
    <row r="27" spans="1:12" x14ac:dyDescent="0.25">
      <c r="A27" t="s">
        <v>3</v>
      </c>
      <c r="B27" s="43" t="s">
        <v>1871</v>
      </c>
      <c r="D27" s="8"/>
      <c r="E27" s="8"/>
      <c r="F27" s="8"/>
      <c r="H27" s="8">
        <v>1</v>
      </c>
      <c r="J27" s="8"/>
      <c r="K27" s="1">
        <v>1</v>
      </c>
      <c r="L27" s="35" t="str">
        <f>IF(K27=0," - ",IF(K27=abbreviations!C$21,"1st in division"," - "))</f>
        <v xml:space="preserve"> - </v>
      </c>
    </row>
    <row r="28" spans="1:12" x14ac:dyDescent="0.25">
      <c r="A28" t="s">
        <v>3</v>
      </c>
      <c r="B28" s="43" t="s">
        <v>202</v>
      </c>
      <c r="D28" s="8">
        <v>8</v>
      </c>
      <c r="E28" s="8"/>
      <c r="F28" s="8">
        <v>6</v>
      </c>
      <c r="G28" s="8">
        <v>7</v>
      </c>
      <c r="J28" s="8"/>
      <c r="K28" s="1">
        <v>21</v>
      </c>
      <c r="L28" s="35" t="str">
        <f>IF(K28=0," - ",IF(K28=abbreviations!C$21,"1st in division"," - "))</f>
        <v xml:space="preserve"> - </v>
      </c>
    </row>
    <row r="29" spans="1:12" x14ac:dyDescent="0.25">
      <c r="A29" t="s">
        <v>3</v>
      </c>
      <c r="B29" s="43" t="s">
        <v>922</v>
      </c>
      <c r="D29" s="8"/>
      <c r="E29" s="8">
        <v>10</v>
      </c>
      <c r="F29" s="8"/>
      <c r="G29" s="8">
        <v>9</v>
      </c>
      <c r="H29" s="8">
        <v>9</v>
      </c>
      <c r="J29" s="8">
        <v>9</v>
      </c>
      <c r="K29" s="1">
        <v>37</v>
      </c>
      <c r="L29" s="35" t="str">
        <f>IF(K29=0," - ",IF(K29=abbreviations!C$21,"1st in division"," - "))</f>
        <v xml:space="preserve"> - </v>
      </c>
    </row>
    <row r="30" spans="1:12" ht="6" customHeight="1" x14ac:dyDescent="0.25">
      <c r="G30" s="1"/>
    </row>
    <row r="31" spans="1:12" ht="16.5" thickBot="1" x14ac:dyDescent="0.3">
      <c r="A31" s="4" t="s">
        <v>3</v>
      </c>
      <c r="B31" s="5" t="s">
        <v>2</v>
      </c>
      <c r="C31" s="9">
        <v>7</v>
      </c>
      <c r="D31" s="6">
        <v>27</v>
      </c>
      <c r="E31" s="6">
        <v>18</v>
      </c>
      <c r="F31" s="6">
        <v>16</v>
      </c>
      <c r="G31" s="6">
        <v>19</v>
      </c>
      <c r="H31" s="9">
        <v>15</v>
      </c>
      <c r="I31" s="9">
        <v>17</v>
      </c>
      <c r="J31" s="6">
        <v>15</v>
      </c>
      <c r="K31" s="6">
        <v>134</v>
      </c>
      <c r="L31" s="28" t="str">
        <f>IF(SUM(C31:J31)=K31," ","error:  column and row totals unequal")</f>
        <v xml:space="preserve"> </v>
      </c>
    </row>
    <row r="32" spans="1:12" x14ac:dyDescent="0.25">
      <c r="A32" t="s">
        <v>4</v>
      </c>
      <c r="B32" s="43" t="s">
        <v>1094</v>
      </c>
      <c r="D32" s="8"/>
      <c r="E32" s="8"/>
      <c r="F32" s="8">
        <v>8</v>
      </c>
      <c r="J32" s="8"/>
      <c r="K32" s="1">
        <v>8</v>
      </c>
      <c r="L32" s="35" t="str">
        <f>IF(K32=0," - ",IF(K32=abbreviations!C$22,"1st in division"," - "))</f>
        <v xml:space="preserve"> - </v>
      </c>
    </row>
    <row r="33" spans="1:12" x14ac:dyDescent="0.25">
      <c r="A33" t="s">
        <v>4</v>
      </c>
      <c r="B33" s="43" t="s">
        <v>200</v>
      </c>
      <c r="D33" s="8"/>
      <c r="E33" s="8"/>
      <c r="F33" s="8"/>
      <c r="G33" s="8">
        <v>10</v>
      </c>
      <c r="H33" s="8">
        <v>10</v>
      </c>
      <c r="I33" s="8">
        <v>9</v>
      </c>
      <c r="J33" s="8">
        <v>10</v>
      </c>
      <c r="K33" s="1">
        <v>39</v>
      </c>
      <c r="L33" s="35" t="str">
        <f>IF(K33=0," - ",IF(K33=abbreviations!C$22,"1st in division"," - "))</f>
        <v xml:space="preserve"> - </v>
      </c>
    </row>
    <row r="34" spans="1:12" x14ac:dyDescent="0.25">
      <c r="A34" t="s">
        <v>4</v>
      </c>
      <c r="B34" s="43" t="s">
        <v>251</v>
      </c>
      <c r="C34" s="8">
        <v>4</v>
      </c>
      <c r="D34" s="8">
        <v>5</v>
      </c>
      <c r="E34" s="8">
        <v>4</v>
      </c>
      <c r="F34" s="8">
        <v>2</v>
      </c>
      <c r="I34" s="8">
        <v>3</v>
      </c>
      <c r="J34" s="8">
        <v>4</v>
      </c>
      <c r="K34" s="1">
        <v>22</v>
      </c>
      <c r="L34" s="35" t="str">
        <f>IF(K34=0," - ",IF(K34=abbreviations!C$22,"1st in division"," - "))</f>
        <v xml:space="preserve"> - </v>
      </c>
    </row>
    <row r="35" spans="1:12" x14ac:dyDescent="0.25">
      <c r="A35" t="s">
        <v>4</v>
      </c>
      <c r="B35" s="43" t="s">
        <v>1450</v>
      </c>
      <c r="D35" s="8"/>
      <c r="E35" s="8"/>
      <c r="F35" s="8"/>
      <c r="G35" s="8">
        <v>3</v>
      </c>
      <c r="J35" s="8"/>
      <c r="K35" s="1">
        <v>3</v>
      </c>
      <c r="L35" s="35" t="str">
        <f>IF(K35=0," - ",IF(K35=abbreviations!C$22,"1st in division"," - "))</f>
        <v xml:space="preserve"> - </v>
      </c>
    </row>
    <row r="36" spans="1:12" x14ac:dyDescent="0.25">
      <c r="A36" t="s">
        <v>4</v>
      </c>
      <c r="B36" s="43" t="s">
        <v>1451</v>
      </c>
      <c r="D36" s="8"/>
      <c r="E36" s="8"/>
      <c r="F36" s="8"/>
      <c r="G36" s="8">
        <v>2</v>
      </c>
      <c r="J36" s="8"/>
      <c r="K36" s="1">
        <v>2</v>
      </c>
      <c r="L36" s="35" t="str">
        <f>IF(K36=0," - ",IF(K36=abbreviations!C$22,"1st in division"," - "))</f>
        <v xml:space="preserve"> - </v>
      </c>
    </row>
    <row r="37" spans="1:12" x14ac:dyDescent="0.25">
      <c r="A37" t="s">
        <v>4</v>
      </c>
      <c r="B37" s="43" t="s">
        <v>2367</v>
      </c>
      <c r="D37" s="8"/>
      <c r="E37" s="8"/>
      <c r="F37" s="8"/>
      <c r="J37" s="8">
        <v>5</v>
      </c>
      <c r="K37" s="1">
        <v>5</v>
      </c>
      <c r="L37" s="35" t="str">
        <f>IF(K37=0," - ",IF(K37=abbreviations!C$22,"1st in division"," - "))</f>
        <v xml:space="preserve"> - </v>
      </c>
    </row>
    <row r="38" spans="1:12" x14ac:dyDescent="0.25">
      <c r="A38" t="s">
        <v>4</v>
      </c>
      <c r="B38" s="43" t="s">
        <v>1931</v>
      </c>
      <c r="D38" s="8"/>
      <c r="E38" s="8"/>
      <c r="F38" s="8"/>
      <c r="H38" s="8">
        <v>6</v>
      </c>
      <c r="J38" s="8"/>
      <c r="K38" s="1">
        <v>6</v>
      </c>
      <c r="L38" s="35" t="str">
        <f>IF(K38=0," - ",IF(K38=abbreviations!C$22,"1st in division"," - "))</f>
        <v xml:space="preserve"> - </v>
      </c>
    </row>
    <row r="39" spans="1:12" x14ac:dyDescent="0.25">
      <c r="A39" t="s">
        <v>4</v>
      </c>
      <c r="B39" s="43" t="s">
        <v>2012</v>
      </c>
      <c r="D39" s="8"/>
      <c r="E39" s="8"/>
      <c r="F39" s="8">
        <v>9</v>
      </c>
      <c r="J39" s="8"/>
      <c r="K39" s="1">
        <v>9</v>
      </c>
      <c r="L39" s="35" t="str">
        <f>IF(K39=0," - ",IF(K39=abbreviations!C$22,"1st in division"," - "))</f>
        <v xml:space="preserve"> - </v>
      </c>
    </row>
    <row r="40" spans="1:12" x14ac:dyDescent="0.25">
      <c r="A40" t="s">
        <v>4</v>
      </c>
      <c r="B40" s="43" t="s">
        <v>298</v>
      </c>
      <c r="D40" s="8">
        <v>1</v>
      </c>
      <c r="E40" s="8"/>
      <c r="F40" s="8"/>
      <c r="J40" s="8"/>
      <c r="K40" s="1">
        <v>1</v>
      </c>
      <c r="L40" s="35" t="str">
        <f>IF(K40=0," - ",IF(K40=abbreviations!C$22,"1st in division"," - "))</f>
        <v xml:space="preserve"> - </v>
      </c>
    </row>
    <row r="41" spans="1:12" x14ac:dyDescent="0.25">
      <c r="A41" t="s">
        <v>4</v>
      </c>
      <c r="B41" s="43" t="s">
        <v>258</v>
      </c>
      <c r="C41" s="8">
        <v>2</v>
      </c>
      <c r="D41" s="8">
        <v>3</v>
      </c>
      <c r="E41" s="8">
        <v>5</v>
      </c>
      <c r="F41" s="8"/>
      <c r="J41" s="8"/>
      <c r="K41" s="1">
        <v>10</v>
      </c>
      <c r="L41" s="35"/>
    </row>
    <row r="42" spans="1:12" ht="6" customHeight="1" x14ac:dyDescent="0.25">
      <c r="G42" s="1"/>
      <c r="L42" s="35" t="str">
        <f>IF(K42=0," - ",IF(K42=abbreviations!C$22,"1st in division"," - "))</f>
        <v xml:space="preserve"> - </v>
      </c>
    </row>
    <row r="43" spans="1:12" ht="16.5" thickBot="1" x14ac:dyDescent="0.3">
      <c r="A43" s="4" t="s">
        <v>4</v>
      </c>
      <c r="B43" s="5" t="s">
        <v>2</v>
      </c>
      <c r="C43" s="9">
        <v>6</v>
      </c>
      <c r="D43" s="6">
        <v>9</v>
      </c>
      <c r="E43" s="6">
        <v>9</v>
      </c>
      <c r="F43" s="6">
        <v>19</v>
      </c>
      <c r="G43" s="6">
        <v>15</v>
      </c>
      <c r="H43" s="9">
        <v>16</v>
      </c>
      <c r="I43" s="9">
        <v>12</v>
      </c>
      <c r="J43" s="6">
        <v>19</v>
      </c>
      <c r="K43" s="6">
        <v>105</v>
      </c>
      <c r="L43" s="28" t="str">
        <f>IF(SUM(C43:J43)=K43," ","error:  column and row totals unequal")</f>
        <v xml:space="preserve"> </v>
      </c>
    </row>
    <row r="44" spans="1:12" x14ac:dyDescent="0.25">
      <c r="A44" s="31" t="s">
        <v>5</v>
      </c>
      <c r="B44" s="34" t="s">
        <v>1096</v>
      </c>
      <c r="C44" s="29"/>
      <c r="D44" s="18"/>
      <c r="E44" s="18"/>
      <c r="F44" s="18">
        <v>3</v>
      </c>
      <c r="G44" s="18"/>
      <c r="H44" s="29"/>
      <c r="I44" s="29"/>
      <c r="J44" s="18"/>
      <c r="K44" s="18">
        <v>3</v>
      </c>
      <c r="L44" s="35" t="str">
        <f>IF(K44=0," - ",IF(K44=abbreviations!C$23,"1st in division"," - "))</f>
        <v xml:space="preserve"> - </v>
      </c>
    </row>
    <row r="45" spans="1:12" x14ac:dyDescent="0.25">
      <c r="A45" s="31" t="s">
        <v>5</v>
      </c>
      <c r="B45" s="38" t="s">
        <v>262</v>
      </c>
      <c r="C45" s="29"/>
      <c r="D45" s="18">
        <v>6</v>
      </c>
      <c r="E45" s="18"/>
      <c r="F45" s="18"/>
      <c r="G45" s="18"/>
      <c r="H45" s="29"/>
      <c r="I45" s="29"/>
      <c r="J45" s="18"/>
      <c r="K45" s="18">
        <v>6</v>
      </c>
      <c r="L45" s="35" t="str">
        <f>IF(K45=0," - ",IF(K45=abbreviations!C$23,"1st in division"," - "))</f>
        <v xml:space="preserve"> - </v>
      </c>
    </row>
    <row r="46" spans="1:12" x14ac:dyDescent="0.25">
      <c r="A46" t="s">
        <v>5</v>
      </c>
      <c r="B46" t="s">
        <v>990</v>
      </c>
      <c r="D46" s="8"/>
      <c r="E46" s="8">
        <v>5</v>
      </c>
      <c r="F46" s="8">
        <v>8</v>
      </c>
      <c r="G46" s="8">
        <v>7</v>
      </c>
      <c r="J46" s="8"/>
      <c r="K46" s="1">
        <v>20</v>
      </c>
      <c r="L46" s="35" t="str">
        <f>IF(K46=0," - ",IF(K46=abbreviations!C$23,"1st in division"," - "))</f>
        <v xml:space="preserve"> - </v>
      </c>
    </row>
    <row r="47" spans="1:12" x14ac:dyDescent="0.25">
      <c r="A47" s="43" t="s">
        <v>5</v>
      </c>
      <c r="B47" s="43" t="s">
        <v>99</v>
      </c>
      <c r="D47" s="8"/>
      <c r="E47" s="8">
        <v>7</v>
      </c>
      <c r="F47" s="8"/>
      <c r="J47" s="8"/>
      <c r="K47" s="1">
        <v>7</v>
      </c>
      <c r="L47" s="35" t="str">
        <f>IF(K47=0," - ",IF(K47=abbreviations!C$23,"1st in division"," - "))</f>
        <v xml:space="preserve"> - </v>
      </c>
    </row>
    <row r="48" spans="1:12" x14ac:dyDescent="0.25">
      <c r="A48" s="43" t="s">
        <v>5</v>
      </c>
      <c r="B48" s="43" t="s">
        <v>1991</v>
      </c>
      <c r="D48" s="8"/>
      <c r="E48" s="8"/>
      <c r="F48" s="8"/>
      <c r="H48" s="8">
        <v>4</v>
      </c>
      <c r="J48" s="8"/>
      <c r="K48" s="1">
        <v>4</v>
      </c>
      <c r="L48" s="35" t="str">
        <f>IF(K48=0," - ",IF(K48=abbreviations!C$23,"1st in division"," - "))</f>
        <v xml:space="preserve"> - </v>
      </c>
    </row>
    <row r="49" spans="1:12" x14ac:dyDescent="0.25">
      <c r="A49" s="43" t="s">
        <v>5</v>
      </c>
      <c r="B49" s="43" t="s">
        <v>228</v>
      </c>
      <c r="D49" s="8">
        <v>9</v>
      </c>
      <c r="E49" s="8"/>
      <c r="F49" s="8"/>
      <c r="J49" s="8"/>
      <c r="K49" s="1">
        <v>9</v>
      </c>
      <c r="L49" s="35" t="str">
        <f>IF(K49=0," - ",IF(K49=abbreviations!C$23,"1st in division"," - "))</f>
        <v xml:space="preserve"> - </v>
      </c>
    </row>
    <row r="50" spans="1:12" x14ac:dyDescent="0.25">
      <c r="A50" s="43" t="s">
        <v>5</v>
      </c>
      <c r="B50" s="43" t="s">
        <v>1095</v>
      </c>
      <c r="D50" s="8"/>
      <c r="E50" s="8"/>
      <c r="F50" s="8">
        <v>7</v>
      </c>
      <c r="J50" s="8"/>
      <c r="K50" s="1">
        <v>7</v>
      </c>
      <c r="L50" s="35" t="str">
        <f>IF(K50=0," - ",IF(K50=abbreviations!C$23,"1st in division"," - "))</f>
        <v xml:space="preserve"> - </v>
      </c>
    </row>
    <row r="51" spans="1:12" x14ac:dyDescent="0.25">
      <c r="A51" s="43" t="s">
        <v>5</v>
      </c>
      <c r="B51" s="43" t="s">
        <v>258</v>
      </c>
      <c r="D51" s="8"/>
      <c r="E51" s="8"/>
      <c r="F51" s="8"/>
      <c r="G51" s="8">
        <v>6</v>
      </c>
      <c r="H51" s="8">
        <v>5</v>
      </c>
      <c r="I51" s="8">
        <v>6</v>
      </c>
      <c r="J51" s="8">
        <v>6</v>
      </c>
      <c r="K51" s="1">
        <v>23</v>
      </c>
      <c r="L51" s="35" t="str">
        <f>IF(K51=0," - ",IF(K51=abbreviations!C$23,"1st in division"," - "))</f>
        <v xml:space="preserve"> - </v>
      </c>
    </row>
    <row r="52" spans="1:12" x14ac:dyDescent="0.25">
      <c r="A52" s="43" t="s">
        <v>5</v>
      </c>
      <c r="B52" s="43" t="s">
        <v>1961</v>
      </c>
      <c r="D52" s="8"/>
      <c r="E52" s="8"/>
      <c r="F52" s="8"/>
      <c r="H52" s="8">
        <v>10</v>
      </c>
      <c r="J52" s="8"/>
      <c r="K52" s="1">
        <v>10</v>
      </c>
      <c r="L52" s="35" t="str">
        <f>IF(K52=0," - ",IF(K52=abbreviations!C$23,"1st in division"," - "))</f>
        <v xml:space="preserve"> - </v>
      </c>
    </row>
    <row r="53" spans="1:12" x14ac:dyDescent="0.25">
      <c r="A53" s="43" t="s">
        <v>5</v>
      </c>
      <c r="B53" s="43" t="s">
        <v>266</v>
      </c>
      <c r="D53" s="8">
        <v>4</v>
      </c>
      <c r="E53" s="8"/>
      <c r="F53" s="8"/>
      <c r="J53" s="8"/>
      <c r="K53" s="1">
        <v>4</v>
      </c>
      <c r="L53" s="35" t="str">
        <f>IF(K53=0," - ",IF(K53=abbreviations!C$23,"1st in division"," - "))</f>
        <v xml:space="preserve"> - </v>
      </c>
    </row>
    <row r="54" spans="1:12" x14ac:dyDescent="0.25">
      <c r="A54" s="43" t="s">
        <v>5</v>
      </c>
      <c r="B54" s="43" t="s">
        <v>1044</v>
      </c>
      <c r="D54" s="8"/>
      <c r="E54" s="8">
        <v>3</v>
      </c>
      <c r="F54" s="8"/>
      <c r="G54" s="8">
        <v>2</v>
      </c>
      <c r="J54" s="8"/>
      <c r="K54" s="1">
        <v>5</v>
      </c>
      <c r="L54" s="35"/>
    </row>
    <row r="55" spans="1:12" ht="6" customHeight="1" x14ac:dyDescent="0.25">
      <c r="G55" s="1"/>
    </row>
    <row r="56" spans="1:12" ht="16.5" thickBot="1" x14ac:dyDescent="0.3">
      <c r="A56" s="4" t="s">
        <v>5</v>
      </c>
      <c r="B56" s="5" t="s">
        <v>2</v>
      </c>
      <c r="C56" s="6"/>
      <c r="D56" s="6">
        <v>19</v>
      </c>
      <c r="E56" s="6">
        <v>15</v>
      </c>
      <c r="F56" s="6">
        <v>18</v>
      </c>
      <c r="G56" s="6">
        <v>15</v>
      </c>
      <c r="H56" s="6">
        <v>19</v>
      </c>
      <c r="I56" s="6">
        <v>6</v>
      </c>
      <c r="J56" s="6">
        <v>6</v>
      </c>
      <c r="K56" s="6">
        <v>98</v>
      </c>
      <c r="L56" s="28" t="str">
        <f>IF(SUM(C56:J56)=K56," ","error:  column and row totals unequal")</f>
        <v xml:space="preserve"> </v>
      </c>
    </row>
    <row r="57" spans="1:12" x14ac:dyDescent="0.25">
      <c r="A57" s="31" t="s">
        <v>6</v>
      </c>
      <c r="B57" s="34" t="s">
        <v>199</v>
      </c>
      <c r="C57" s="29"/>
      <c r="D57" s="18">
        <v>9</v>
      </c>
      <c r="E57" s="18"/>
      <c r="F57" s="18"/>
      <c r="G57" s="18"/>
      <c r="H57" s="29"/>
      <c r="I57" s="29"/>
      <c r="J57" s="18"/>
      <c r="K57" s="18">
        <v>9</v>
      </c>
      <c r="L57" s="35" t="str">
        <f>IF(K57=0," - ",IF(K57=abbreviations!C$24,"1st in division"," - "))</f>
        <v xml:space="preserve"> - </v>
      </c>
    </row>
    <row r="58" spans="1:12" x14ac:dyDescent="0.25">
      <c r="A58" s="31" t="s">
        <v>6</v>
      </c>
      <c r="B58" s="34" t="s">
        <v>1453</v>
      </c>
      <c r="C58" s="29"/>
      <c r="D58" s="18"/>
      <c r="E58" s="18"/>
      <c r="F58" s="18"/>
      <c r="G58" s="18">
        <v>9</v>
      </c>
      <c r="H58" s="29"/>
      <c r="I58" s="29"/>
      <c r="J58" s="18"/>
      <c r="K58" s="18">
        <v>9</v>
      </c>
      <c r="L58" s="35" t="str">
        <f>IF(K58=0," - ",IF(K58=abbreviations!C$24,"1st in division"," - "))</f>
        <v xml:space="preserve"> - </v>
      </c>
    </row>
    <row r="59" spans="1:12" x14ac:dyDescent="0.25">
      <c r="A59" s="7" t="s">
        <v>6</v>
      </c>
      <c r="B59" s="34" t="s">
        <v>320</v>
      </c>
      <c r="C59" s="29"/>
      <c r="D59" s="18">
        <v>4</v>
      </c>
      <c r="E59" s="18"/>
      <c r="F59" s="18"/>
      <c r="G59" s="18">
        <v>4</v>
      </c>
      <c r="H59" s="29"/>
      <c r="I59" s="29"/>
      <c r="J59" s="18"/>
      <c r="K59" s="1">
        <v>8</v>
      </c>
      <c r="L59" s="35" t="str">
        <f>IF(K59=0," - ",IF(K59=abbreviations!C$24,"1st in division"," - "))</f>
        <v xml:space="preserve"> - </v>
      </c>
    </row>
    <row r="60" spans="1:12" x14ac:dyDescent="0.25">
      <c r="A60" s="7" t="s">
        <v>6</v>
      </c>
      <c r="B60" s="38" t="s">
        <v>303</v>
      </c>
      <c r="C60" s="29"/>
      <c r="D60" s="18">
        <v>5</v>
      </c>
      <c r="E60" s="18"/>
      <c r="F60" s="18"/>
      <c r="G60" s="18"/>
      <c r="H60" s="29"/>
      <c r="I60" s="29"/>
      <c r="J60" s="18"/>
      <c r="K60" s="1">
        <v>5</v>
      </c>
      <c r="L60" s="35" t="str">
        <f>IF(K60=0," - ",IF(K60=abbreviations!C$24,"1st in division"," - "))</f>
        <v xml:space="preserve"> - </v>
      </c>
    </row>
    <row r="61" spans="1:12" x14ac:dyDescent="0.25">
      <c r="A61" s="7" t="s">
        <v>6</v>
      </c>
      <c r="B61" s="38" t="s">
        <v>997</v>
      </c>
      <c r="C61" s="29"/>
      <c r="D61" s="18"/>
      <c r="E61" s="18">
        <v>8</v>
      </c>
      <c r="F61" s="18">
        <v>5</v>
      </c>
      <c r="G61" s="18"/>
      <c r="H61" s="29">
        <v>8</v>
      </c>
      <c r="I61" s="29"/>
      <c r="J61" s="18"/>
      <c r="K61" s="1">
        <v>21</v>
      </c>
      <c r="L61" s="35" t="str">
        <f>IF(K61=0," - ",IF(K61=abbreviations!C$24,"1st in division"," - "))</f>
        <v xml:space="preserve"> - </v>
      </c>
    </row>
    <row r="62" spans="1:12" x14ac:dyDescent="0.25">
      <c r="A62" s="7" t="s">
        <v>6</v>
      </c>
      <c r="B62" s="38" t="s">
        <v>1454</v>
      </c>
      <c r="C62" s="29"/>
      <c r="D62" s="18"/>
      <c r="E62" s="18"/>
      <c r="F62" s="18"/>
      <c r="G62" s="18">
        <v>3</v>
      </c>
      <c r="H62" s="29"/>
      <c r="I62" s="29"/>
      <c r="J62" s="18"/>
      <c r="K62" s="1">
        <v>3</v>
      </c>
      <c r="L62" s="35" t="str">
        <f>IF(K62=0," - ",IF(K62=abbreviations!C$24,"1st in division"," - "))</f>
        <v xml:space="preserve"> - </v>
      </c>
    </row>
    <row r="63" spans="1:12" ht="6" customHeight="1" x14ac:dyDescent="0.25">
      <c r="G63" s="1"/>
    </row>
    <row r="64" spans="1:12" ht="16.5" thickBot="1" x14ac:dyDescent="0.3">
      <c r="A64" s="4" t="s">
        <v>6</v>
      </c>
      <c r="B64" s="5" t="s">
        <v>2</v>
      </c>
      <c r="C64" s="9"/>
      <c r="D64" s="9">
        <v>18</v>
      </c>
      <c r="E64" s="9">
        <v>8</v>
      </c>
      <c r="F64" s="9">
        <v>5</v>
      </c>
      <c r="G64" s="9">
        <v>16</v>
      </c>
      <c r="H64" s="9">
        <v>8</v>
      </c>
      <c r="I64" s="9"/>
      <c r="J64" s="9"/>
      <c r="K64" s="9">
        <v>55</v>
      </c>
      <c r="L64" s="28" t="str">
        <f>IF(SUM(C64:J64)=K64," ","error:  column and row totals unequal")</f>
        <v xml:space="preserve"> </v>
      </c>
    </row>
    <row r="65" spans="1:12" x14ac:dyDescent="0.25">
      <c r="A65" s="43" t="s">
        <v>2006</v>
      </c>
      <c r="B65" s="43" t="s">
        <v>1440</v>
      </c>
      <c r="D65" s="8"/>
      <c r="E65" s="8"/>
      <c r="F65" s="8"/>
      <c r="G65" s="8">
        <v>10</v>
      </c>
      <c r="J65" s="8"/>
      <c r="K65" s="1">
        <v>10</v>
      </c>
      <c r="L65" s="35" t="str">
        <f>IF(K65=0," - ",IF(K65=abbreviations!C$25,"1st in division"," - "))</f>
        <v xml:space="preserve"> - </v>
      </c>
    </row>
    <row r="66" spans="1:12" x14ac:dyDescent="0.25">
      <c r="A66" s="43" t="s">
        <v>2006</v>
      </c>
      <c r="B66" s="38" t="s">
        <v>1098</v>
      </c>
      <c r="D66" s="8"/>
      <c r="E66" s="8"/>
      <c r="F66" s="8">
        <v>6</v>
      </c>
      <c r="J66" s="8"/>
      <c r="K66" s="1">
        <v>6</v>
      </c>
      <c r="L66" s="35" t="str">
        <f>IF(K66=0," - ",IF(K66=abbreviations!C$25,"1st in division"," - "))</f>
        <v xml:space="preserve"> - </v>
      </c>
    </row>
    <row r="67" spans="1:12" x14ac:dyDescent="0.25">
      <c r="A67" s="43" t="s">
        <v>2006</v>
      </c>
      <c r="B67" s="38" t="s">
        <v>144</v>
      </c>
      <c r="D67" s="8"/>
      <c r="E67" s="8"/>
      <c r="F67" s="8"/>
      <c r="G67" s="8">
        <v>7</v>
      </c>
      <c r="J67" s="8"/>
      <c r="K67" s="1">
        <v>7</v>
      </c>
      <c r="L67" s="35" t="str">
        <f>IF(K67=0," - ",IF(K67=abbreviations!C$25,"1st in division"," - "))</f>
        <v xml:space="preserve"> - </v>
      </c>
    </row>
    <row r="68" spans="1:12" x14ac:dyDescent="0.25">
      <c r="A68" s="43" t="s">
        <v>2006</v>
      </c>
      <c r="B68" s="38" t="s">
        <v>301</v>
      </c>
      <c r="D68" s="8">
        <v>4</v>
      </c>
      <c r="E68" s="8"/>
      <c r="F68" s="8"/>
      <c r="J68" s="8"/>
      <c r="K68" s="1">
        <v>4</v>
      </c>
      <c r="L68" s="35" t="str">
        <f>IF(K68=0," - ",IF(K68=abbreviations!C$25,"1st in division"," - "))</f>
        <v xml:space="preserve"> - </v>
      </c>
    </row>
    <row r="69" spans="1:12" x14ac:dyDescent="0.25">
      <c r="A69" s="43" t="s">
        <v>2006</v>
      </c>
      <c r="B69" s="38" t="s">
        <v>302</v>
      </c>
      <c r="D69" s="8">
        <v>3</v>
      </c>
      <c r="E69" s="8"/>
      <c r="F69" s="8"/>
      <c r="J69" s="8"/>
      <c r="K69" s="1">
        <v>3</v>
      </c>
      <c r="L69" s="35" t="str">
        <f>IF(K69=0," - ",IF(K69=abbreviations!C$25,"1st in division"," - "))</f>
        <v xml:space="preserve"> - </v>
      </c>
    </row>
    <row r="70" spans="1:12" x14ac:dyDescent="0.25">
      <c r="A70" s="43" t="s">
        <v>2006</v>
      </c>
      <c r="B70" s="38" t="s">
        <v>1445</v>
      </c>
      <c r="D70" s="8"/>
      <c r="E70" s="8"/>
      <c r="F70" s="8"/>
      <c r="G70" s="8">
        <v>8</v>
      </c>
      <c r="J70" s="8"/>
      <c r="K70" s="1">
        <v>8</v>
      </c>
      <c r="L70" s="35" t="str">
        <f>IF(K70=0," - ",IF(K70=abbreviations!C$25,"1st in division"," - "))</f>
        <v xml:space="preserve"> - </v>
      </c>
    </row>
    <row r="71" spans="1:12" x14ac:dyDescent="0.25">
      <c r="A71" s="43" t="s">
        <v>2006</v>
      </c>
      <c r="B71" s="38" t="s">
        <v>1097</v>
      </c>
      <c r="D71" s="8"/>
      <c r="E71" s="8"/>
      <c r="F71" s="8">
        <v>8</v>
      </c>
      <c r="J71" s="8"/>
      <c r="K71" s="1">
        <v>8</v>
      </c>
      <c r="L71" s="35" t="str">
        <f>IF(K71=0," - ",IF(K71=abbreviations!C$25,"1st in division"," - "))</f>
        <v xml:space="preserve"> - </v>
      </c>
    </row>
    <row r="72" spans="1:12" x14ac:dyDescent="0.25">
      <c r="A72" s="43" t="s">
        <v>2006</v>
      </c>
      <c r="B72" s="38" t="s">
        <v>2013</v>
      </c>
      <c r="D72" s="8"/>
      <c r="E72" s="8"/>
      <c r="F72" s="8"/>
      <c r="H72" s="8">
        <v>4</v>
      </c>
      <c r="J72" s="8"/>
      <c r="K72" s="1">
        <v>4</v>
      </c>
      <c r="L72" s="35" t="str">
        <f>IF(K72=0," - ",IF(K72=abbreviations!C$25,"1st in division"," - "))</f>
        <v xml:space="preserve"> - </v>
      </c>
    </row>
    <row r="73" spans="1:12" x14ac:dyDescent="0.25">
      <c r="A73" s="43" t="s">
        <v>2006</v>
      </c>
      <c r="B73" s="38" t="s">
        <v>2470</v>
      </c>
      <c r="D73" s="8">
        <v>8</v>
      </c>
      <c r="E73" s="8"/>
      <c r="F73" s="8"/>
      <c r="J73" s="8"/>
      <c r="K73" s="1">
        <v>8</v>
      </c>
      <c r="L73" s="35" t="str">
        <f>IF(K73=0," - ",IF(K73=abbreviations!C$25,"1st in division"," - "))</f>
        <v xml:space="preserve"> - </v>
      </c>
    </row>
    <row r="74" spans="1:12" ht="6" customHeight="1" x14ac:dyDescent="0.25">
      <c r="G74" s="1"/>
    </row>
    <row r="75" spans="1:12" ht="16.5" thickBot="1" x14ac:dyDescent="0.3">
      <c r="A75" s="4" t="s">
        <v>2006</v>
      </c>
      <c r="B75" s="5" t="s">
        <v>2</v>
      </c>
      <c r="C75" s="9"/>
      <c r="D75" s="6">
        <v>15</v>
      </c>
      <c r="E75" s="6"/>
      <c r="F75" s="6">
        <v>14</v>
      </c>
      <c r="G75" s="6">
        <v>25</v>
      </c>
      <c r="H75" s="9">
        <v>4</v>
      </c>
      <c r="I75" s="9"/>
      <c r="J75" s="6"/>
      <c r="K75" s="6">
        <v>58</v>
      </c>
      <c r="L75" s="28" t="str">
        <f>IF(SUM(C75:J75)=K75," ","error:  column and row totals unequal")</f>
        <v xml:space="preserve"> </v>
      </c>
    </row>
    <row r="76" spans="1:12" x14ac:dyDescent="0.25">
      <c r="A76" s="7" t="s">
        <v>57</v>
      </c>
      <c r="B76" s="43" t="s">
        <v>2402</v>
      </c>
      <c r="D76" s="8"/>
      <c r="E76" s="8"/>
      <c r="F76" s="8"/>
      <c r="J76" s="8">
        <v>3</v>
      </c>
      <c r="K76" s="1">
        <v>3</v>
      </c>
      <c r="L76" s="35" t="str">
        <f>IF(K76=0," - ",IF(K76=abbreviations!C$26,"1st in division"," - "))</f>
        <v xml:space="preserve"> - </v>
      </c>
    </row>
    <row r="77" spans="1:12" x14ac:dyDescent="0.25">
      <c r="A77" s="7" t="s">
        <v>57</v>
      </c>
      <c r="B77" s="43" t="s">
        <v>253</v>
      </c>
      <c r="D77" s="8">
        <v>7</v>
      </c>
      <c r="E77" s="8"/>
      <c r="F77" s="8">
        <v>4</v>
      </c>
      <c r="J77" s="8"/>
      <c r="K77" s="1">
        <v>11</v>
      </c>
      <c r="L77" s="35" t="str">
        <f>IF(K77=0," - ",IF(K77=abbreviations!C$26,"1st in division"," - "))</f>
        <v xml:space="preserve"> - </v>
      </c>
    </row>
    <row r="78" spans="1:12" x14ac:dyDescent="0.25">
      <c r="A78" s="7" t="s">
        <v>57</v>
      </c>
      <c r="B78" s="43" t="s">
        <v>265</v>
      </c>
      <c r="C78" s="8">
        <v>5</v>
      </c>
      <c r="D78" s="8">
        <v>4</v>
      </c>
      <c r="E78" s="8">
        <v>4</v>
      </c>
      <c r="F78" s="8">
        <v>1</v>
      </c>
      <c r="G78" s="8">
        <v>3</v>
      </c>
      <c r="H78" s="8">
        <v>1</v>
      </c>
      <c r="I78" s="8">
        <v>4</v>
      </c>
      <c r="J78" s="8">
        <v>5</v>
      </c>
      <c r="K78" s="1">
        <v>27</v>
      </c>
      <c r="L78" s="35" t="str">
        <f>IF(K78=0," - ",IF(K78=abbreviations!C$26,"1st in division"," - "))</f>
        <v xml:space="preserve"> - </v>
      </c>
    </row>
    <row r="79" spans="1:12" x14ac:dyDescent="0.25">
      <c r="A79" s="7" t="s">
        <v>57</v>
      </c>
      <c r="B79" s="43" t="s">
        <v>1039</v>
      </c>
      <c r="D79" s="8"/>
      <c r="E79" s="8">
        <v>5</v>
      </c>
      <c r="F79" s="8"/>
      <c r="J79" s="8"/>
      <c r="K79" s="1">
        <v>5</v>
      </c>
      <c r="L79" s="35" t="str">
        <f>IF(K79=0," - ",IF(K79=abbreviations!C$26,"1st in division"," - "))</f>
        <v xml:space="preserve"> - </v>
      </c>
    </row>
    <row r="80" spans="1:12" x14ac:dyDescent="0.25">
      <c r="A80" s="7" t="s">
        <v>57</v>
      </c>
      <c r="B80" s="43" t="s">
        <v>2014</v>
      </c>
      <c r="C80" s="8">
        <v>3</v>
      </c>
      <c r="D80" s="8">
        <v>3</v>
      </c>
      <c r="E80" s="8">
        <v>3</v>
      </c>
      <c r="F80" s="8"/>
      <c r="G80" s="8">
        <v>1</v>
      </c>
      <c r="I80" s="8">
        <v>3</v>
      </c>
      <c r="J80" s="8">
        <v>2</v>
      </c>
      <c r="K80" s="1">
        <v>15</v>
      </c>
      <c r="L80" s="35"/>
    </row>
    <row r="81" spans="1:12" ht="6" customHeight="1" x14ac:dyDescent="0.25">
      <c r="A81" s="31"/>
      <c r="B81" s="34"/>
      <c r="C81" s="29"/>
      <c r="D81" s="18"/>
      <c r="E81" s="18"/>
      <c r="F81" s="18"/>
      <c r="G81" s="18"/>
      <c r="H81" s="29"/>
      <c r="I81" s="29"/>
      <c r="J81" s="18"/>
      <c r="K81" s="18"/>
      <c r="L81" s="13"/>
    </row>
    <row r="82" spans="1:12" ht="16.5" thickBot="1" x14ac:dyDescent="0.3">
      <c r="A82" s="26" t="s">
        <v>57</v>
      </c>
      <c r="B82" s="5" t="s">
        <v>2</v>
      </c>
      <c r="C82" s="9">
        <v>8</v>
      </c>
      <c r="D82" s="6">
        <v>14</v>
      </c>
      <c r="E82" s="6">
        <v>12</v>
      </c>
      <c r="F82" s="6">
        <v>5</v>
      </c>
      <c r="G82" s="6">
        <v>4</v>
      </c>
      <c r="H82" s="9">
        <v>1</v>
      </c>
      <c r="I82" s="6">
        <v>7</v>
      </c>
      <c r="J82" s="6">
        <v>10</v>
      </c>
      <c r="K82" s="6">
        <v>61</v>
      </c>
      <c r="L82" s="28" t="str">
        <f>IF(SUM(C82:J82)=K82," ","error:  column and row totals unequal")</f>
        <v xml:space="preserve"> </v>
      </c>
    </row>
    <row r="83" spans="1:12" x14ac:dyDescent="0.25">
      <c r="A83" t="s">
        <v>7</v>
      </c>
      <c r="B83" t="s">
        <v>250</v>
      </c>
      <c r="C83" s="8">
        <v>5</v>
      </c>
      <c r="D83" s="8"/>
      <c r="E83" s="8">
        <v>6</v>
      </c>
      <c r="F83" s="8">
        <v>2</v>
      </c>
      <c r="I83" s="8">
        <v>2</v>
      </c>
      <c r="J83" s="8">
        <v>3</v>
      </c>
      <c r="K83" s="1">
        <v>18</v>
      </c>
      <c r="L83" s="35" t="str">
        <f>IF(K83=0," - ",IF(K83=abbreviations!C$27,"1st in division"," - "))</f>
        <v xml:space="preserve"> - </v>
      </c>
    </row>
    <row r="84" spans="1:12" x14ac:dyDescent="0.25">
      <c r="A84" t="s">
        <v>7</v>
      </c>
      <c r="B84" s="43" t="s">
        <v>248</v>
      </c>
      <c r="D84" s="8">
        <v>4</v>
      </c>
      <c r="E84" s="8"/>
      <c r="F84" s="8"/>
      <c r="G84" s="8">
        <v>1</v>
      </c>
      <c r="H84" s="8">
        <v>2</v>
      </c>
      <c r="J84" s="8"/>
      <c r="K84" s="1">
        <v>7</v>
      </c>
      <c r="L84" s="35" t="str">
        <f>IF(K84=0," - ",IF(K84=abbreviations!C$27,"1st in division"," - "))</f>
        <v xml:space="preserve"> - </v>
      </c>
    </row>
    <row r="85" spans="1:12" ht="15.75" customHeight="1" x14ac:dyDescent="0.25">
      <c r="A85" s="43" t="s">
        <v>7</v>
      </c>
      <c r="B85" s="43" t="s">
        <v>1086</v>
      </c>
      <c r="C85" s="8">
        <v>9</v>
      </c>
      <c r="D85" s="8"/>
      <c r="E85" s="8"/>
      <c r="F85" s="8"/>
      <c r="J85" s="8"/>
      <c r="K85" s="1">
        <v>9</v>
      </c>
      <c r="L85" s="35" t="str">
        <f>IF(K85=0," - ",IF(K85=abbreviations!C$27,"1st in division"," - "))</f>
        <v xml:space="preserve"> - </v>
      </c>
    </row>
    <row r="86" spans="1:12" ht="15.75" customHeight="1" x14ac:dyDescent="0.25">
      <c r="A86" s="43" t="s">
        <v>7</v>
      </c>
      <c r="B86" s="43" t="s">
        <v>1099</v>
      </c>
      <c r="D86" s="8"/>
      <c r="E86" s="8"/>
      <c r="F86" s="8">
        <v>6</v>
      </c>
      <c r="J86" s="8"/>
      <c r="K86" s="1">
        <v>6</v>
      </c>
      <c r="L86" s="35" t="str">
        <f>IF(K86=0," - ",IF(K86=abbreviations!C$27,"1st in division"," - "))</f>
        <v xml:space="preserve"> - </v>
      </c>
    </row>
    <row r="87" spans="1:12" ht="15.75" customHeight="1" x14ac:dyDescent="0.25">
      <c r="A87" s="43" t="s">
        <v>7</v>
      </c>
      <c r="B87" s="43" t="s">
        <v>1989</v>
      </c>
      <c r="D87" s="8"/>
      <c r="E87" s="8"/>
      <c r="F87" s="8"/>
      <c r="H87" s="8">
        <v>3</v>
      </c>
      <c r="J87" s="8"/>
      <c r="K87" s="1">
        <v>3</v>
      </c>
      <c r="L87" s="35" t="str">
        <f>IF(K87=0," - ",IF(K87=abbreviations!C$27,"1st in division"," - "))</f>
        <v xml:space="preserve"> - </v>
      </c>
    </row>
    <row r="88" spans="1:12" ht="15.75" customHeight="1" x14ac:dyDescent="0.25">
      <c r="A88" s="43" t="s">
        <v>7</v>
      </c>
      <c r="B88" s="43" t="s">
        <v>194</v>
      </c>
      <c r="D88" s="8">
        <v>9</v>
      </c>
      <c r="E88" s="8"/>
      <c r="F88" s="8"/>
      <c r="J88" s="8"/>
      <c r="K88" s="1">
        <v>9</v>
      </c>
      <c r="L88" s="35" t="str">
        <f>IF(K88=0," - ",IF(K88=abbreviations!C$27,"1st in division"," - "))</f>
        <v xml:space="preserve"> - </v>
      </c>
    </row>
    <row r="89" spans="1:12" ht="15.75" customHeight="1" x14ac:dyDescent="0.25">
      <c r="A89" s="43" t="s">
        <v>7</v>
      </c>
      <c r="B89" s="43" t="s">
        <v>2015</v>
      </c>
      <c r="D89" s="8"/>
      <c r="E89" s="8"/>
      <c r="F89" s="8"/>
      <c r="I89" s="8">
        <v>4</v>
      </c>
      <c r="J89" s="8"/>
      <c r="K89" s="1">
        <v>4</v>
      </c>
      <c r="L89" s="35" t="str">
        <f>IF(K89=0," - ",IF(K89=abbreviations!C$27,"1st in division"," - "))</f>
        <v xml:space="preserve"> - </v>
      </c>
    </row>
    <row r="90" spans="1:12" ht="15.75" customHeight="1" x14ac:dyDescent="0.25">
      <c r="A90" s="43" t="s">
        <v>7</v>
      </c>
      <c r="B90" s="43" t="s">
        <v>136</v>
      </c>
      <c r="C90" s="8">
        <v>7</v>
      </c>
      <c r="D90" s="8">
        <v>5</v>
      </c>
      <c r="E90" s="8">
        <v>7</v>
      </c>
      <c r="F90" s="8">
        <v>4</v>
      </c>
      <c r="G90" s="8">
        <v>2</v>
      </c>
      <c r="H90" s="8">
        <v>4</v>
      </c>
      <c r="I90" s="8">
        <v>5</v>
      </c>
      <c r="J90" s="8">
        <v>7</v>
      </c>
      <c r="K90" s="1">
        <v>41</v>
      </c>
      <c r="L90" s="35" t="str">
        <f>IF(K90=0," - ",IF(K90=abbreviations!C$27,"1st in division"," - "))</f>
        <v xml:space="preserve"> - </v>
      </c>
    </row>
    <row r="91" spans="1:12" ht="15.75" customHeight="1" x14ac:dyDescent="0.25">
      <c r="A91" s="43" t="s">
        <v>7</v>
      </c>
      <c r="B91" s="43" t="s">
        <v>1100</v>
      </c>
      <c r="D91" s="8"/>
      <c r="E91" s="8">
        <v>1</v>
      </c>
      <c r="F91" s="8"/>
      <c r="J91" s="8"/>
      <c r="K91" s="1">
        <v>1</v>
      </c>
      <c r="L91" s="35" t="str">
        <f>IF(K91=0," - ",IF(K91=abbreviations!C$27,"1st in division"," - "))</f>
        <v xml:space="preserve"> - </v>
      </c>
    </row>
    <row r="92" spans="1:12" ht="15.75" customHeight="1" x14ac:dyDescent="0.25">
      <c r="A92" s="43" t="s">
        <v>7</v>
      </c>
      <c r="B92" s="43" t="s">
        <v>1443</v>
      </c>
      <c r="D92" s="8"/>
      <c r="E92" s="8"/>
      <c r="F92" s="8"/>
      <c r="G92" s="8">
        <v>6</v>
      </c>
      <c r="J92" s="8"/>
      <c r="K92" s="1">
        <v>6</v>
      </c>
      <c r="L92" s="35" t="str">
        <f>IF(K92=0," - ",IF(K92=abbreviations!C$27,"1st in division"," - "))</f>
        <v xml:space="preserve"> - </v>
      </c>
    </row>
    <row r="93" spans="1:12" ht="5.25" customHeight="1" x14ac:dyDescent="0.25">
      <c r="B93" s="43"/>
      <c r="G93" s="1"/>
    </row>
    <row r="94" spans="1:12" ht="15" customHeight="1" thickBot="1" x14ac:dyDescent="0.3">
      <c r="A94" s="4" t="s">
        <v>7</v>
      </c>
      <c r="B94" s="5" t="s">
        <v>2</v>
      </c>
      <c r="C94" s="9">
        <v>21</v>
      </c>
      <c r="D94" s="6">
        <v>18</v>
      </c>
      <c r="E94" s="6">
        <v>14</v>
      </c>
      <c r="F94" s="6">
        <v>12</v>
      </c>
      <c r="G94" s="6">
        <v>9</v>
      </c>
      <c r="H94" s="9">
        <v>9</v>
      </c>
      <c r="I94" s="9">
        <v>11</v>
      </c>
      <c r="J94" s="6">
        <v>10</v>
      </c>
      <c r="K94" s="6">
        <v>104</v>
      </c>
      <c r="L94" s="28" t="str">
        <f>IF(SUM(C94:J94)=K94," ","error:  column and row totals unequal")</f>
        <v xml:space="preserve"> </v>
      </c>
    </row>
    <row r="95" spans="1:12" ht="15" customHeight="1" x14ac:dyDescent="0.25">
      <c r="A95" s="43" t="s">
        <v>8</v>
      </c>
      <c r="B95" s="43" t="s">
        <v>1103</v>
      </c>
      <c r="D95" s="8"/>
      <c r="E95" s="8"/>
      <c r="F95" s="8">
        <v>1</v>
      </c>
      <c r="J95" s="8"/>
      <c r="K95" s="1">
        <v>1</v>
      </c>
      <c r="L95" s="35" t="str">
        <f>IF(K95=0," - ",IF(K95=abbreviations!C$28,"1st in division"," - "))</f>
        <v xml:space="preserve"> - </v>
      </c>
    </row>
    <row r="96" spans="1:12" x14ac:dyDescent="0.25">
      <c r="A96" s="43" t="s">
        <v>8</v>
      </c>
      <c r="B96" s="43" t="s">
        <v>299</v>
      </c>
      <c r="D96" s="8"/>
      <c r="E96" s="8"/>
      <c r="F96" s="8"/>
      <c r="I96" s="8">
        <v>2</v>
      </c>
      <c r="J96" s="8"/>
      <c r="K96" s="1">
        <v>2</v>
      </c>
      <c r="L96" s="35" t="str">
        <f>IF(K96=0," - ",IF(K96=abbreviations!C$28,"1st in division"," - "))</f>
        <v xml:space="preserve"> - </v>
      </c>
    </row>
    <row r="97" spans="1:12" x14ac:dyDescent="0.25">
      <c r="A97" s="43" t="s">
        <v>8</v>
      </c>
      <c r="B97" s="43" t="s">
        <v>313</v>
      </c>
      <c r="D97" s="8">
        <v>2</v>
      </c>
      <c r="E97" s="8"/>
      <c r="F97" s="8"/>
      <c r="J97" s="8"/>
      <c r="K97" s="1">
        <v>2</v>
      </c>
      <c r="L97" s="35" t="str">
        <f>IF(K97=0," - ",IF(K97=abbreviations!C$28,"1st in division"," - "))</f>
        <v xml:space="preserve"> - </v>
      </c>
    </row>
    <row r="98" spans="1:12" x14ac:dyDescent="0.25">
      <c r="A98" s="43" t="s">
        <v>8</v>
      </c>
      <c r="B98" s="43" t="s">
        <v>291</v>
      </c>
      <c r="D98" s="8">
        <v>4</v>
      </c>
      <c r="E98" s="8"/>
      <c r="F98" s="8"/>
      <c r="J98" s="8"/>
      <c r="K98" s="1">
        <v>4</v>
      </c>
      <c r="L98" s="35" t="str">
        <f>IF(K98=0," - ",IF(K98=abbreviations!C$28,"1st in division"," - "))</f>
        <v xml:space="preserve"> - </v>
      </c>
    </row>
    <row r="99" spans="1:12" x14ac:dyDescent="0.25">
      <c r="A99" s="43" t="s">
        <v>8</v>
      </c>
      <c r="B99" s="43" t="s">
        <v>1101</v>
      </c>
      <c r="D99" s="8"/>
      <c r="E99" s="8"/>
      <c r="F99" s="8">
        <v>4</v>
      </c>
      <c r="J99" s="8"/>
      <c r="K99" s="1">
        <v>4</v>
      </c>
      <c r="L99" s="35" t="str">
        <f>IF(K99=0," - ",IF(K99=abbreviations!C$28,"1st in division"," - "))</f>
        <v xml:space="preserve"> - </v>
      </c>
    </row>
    <row r="100" spans="1:12" x14ac:dyDescent="0.25">
      <c r="A100" s="43" t="s">
        <v>8</v>
      </c>
      <c r="B100" s="43" t="s">
        <v>277</v>
      </c>
      <c r="D100" s="8">
        <v>6</v>
      </c>
      <c r="E100" s="8">
        <v>3</v>
      </c>
      <c r="F100" s="8">
        <v>3</v>
      </c>
      <c r="J100" s="8"/>
      <c r="K100" s="1">
        <v>12</v>
      </c>
      <c r="L100" s="35" t="str">
        <f>IF(K100=0," - ",IF(K100=abbreviations!C$28,"1st in division"," - "))</f>
        <v xml:space="preserve"> - </v>
      </c>
    </row>
    <row r="101" spans="1:12" x14ac:dyDescent="0.25">
      <c r="A101" s="43" t="s">
        <v>8</v>
      </c>
      <c r="B101" s="43" t="s">
        <v>1058</v>
      </c>
      <c r="D101" s="8"/>
      <c r="E101" s="8">
        <v>2</v>
      </c>
      <c r="F101" s="8"/>
      <c r="J101" s="8"/>
      <c r="K101" s="1">
        <v>2</v>
      </c>
      <c r="L101" s="35" t="str">
        <f>IF(K101=0," - ",IF(K101=abbreviations!C$28,"1st in division"," - "))</f>
        <v xml:space="preserve"> - </v>
      </c>
    </row>
    <row r="102" spans="1:12" x14ac:dyDescent="0.25">
      <c r="A102" s="43" t="s">
        <v>8</v>
      </c>
      <c r="B102" s="43" t="s">
        <v>1910</v>
      </c>
      <c r="D102" s="8"/>
      <c r="E102" s="8"/>
      <c r="F102" s="8"/>
      <c r="H102" s="8">
        <v>1</v>
      </c>
      <c r="J102" s="8"/>
      <c r="K102" s="1">
        <v>1</v>
      </c>
      <c r="L102" s="35" t="str">
        <f>IF(K102=0," - ",IF(K102=abbreviations!C$28,"1st in division"," - "))</f>
        <v xml:space="preserve"> - </v>
      </c>
    </row>
    <row r="103" spans="1:12" x14ac:dyDescent="0.25">
      <c r="A103" s="43" t="s">
        <v>8</v>
      </c>
      <c r="B103" s="43" t="s">
        <v>2471</v>
      </c>
      <c r="D103" s="8"/>
      <c r="E103" s="8"/>
      <c r="F103" s="8"/>
      <c r="H103" s="8">
        <v>7</v>
      </c>
      <c r="J103" s="8"/>
      <c r="K103" s="1">
        <v>7</v>
      </c>
      <c r="L103" s="35" t="str">
        <f>IF(K103=0," - ",IF(K103=abbreviations!C$28,"1st in division"," - "))</f>
        <v xml:space="preserve"> - </v>
      </c>
    </row>
    <row r="104" spans="1:12" x14ac:dyDescent="0.25">
      <c r="A104" s="43" t="s">
        <v>8</v>
      </c>
      <c r="B104" s="43" t="s">
        <v>1908</v>
      </c>
      <c r="D104" s="8"/>
      <c r="E104" s="8"/>
      <c r="F104" s="8"/>
      <c r="H104" s="8">
        <v>2</v>
      </c>
      <c r="J104" s="8"/>
      <c r="K104" s="1">
        <v>2</v>
      </c>
      <c r="L104" s="35" t="str">
        <f>IF(K104=0," - ",IF(K104=abbreviations!C$28,"1st in division"," - "))</f>
        <v xml:space="preserve"> - </v>
      </c>
    </row>
    <row r="105" spans="1:12" ht="6" customHeight="1" x14ac:dyDescent="0.25">
      <c r="G105" s="1"/>
    </row>
    <row r="106" spans="1:12" ht="16.5" thickBot="1" x14ac:dyDescent="0.3">
      <c r="A106" s="4" t="s">
        <v>8</v>
      </c>
      <c r="B106" s="5" t="s">
        <v>2</v>
      </c>
      <c r="C106" s="9"/>
      <c r="D106" s="9">
        <v>12</v>
      </c>
      <c r="E106" s="9">
        <v>5</v>
      </c>
      <c r="F106" s="9">
        <v>8</v>
      </c>
      <c r="G106" s="9"/>
      <c r="H106" s="9">
        <v>10</v>
      </c>
      <c r="I106" s="9">
        <v>2</v>
      </c>
      <c r="J106" s="9"/>
      <c r="K106" s="9">
        <v>37</v>
      </c>
      <c r="L106" s="28" t="str">
        <f>IF(SUM(C106:J106)=K106," ","error:  column and row totals unequal")</f>
        <v xml:space="preserve"> </v>
      </c>
    </row>
    <row r="107" spans="1:12" x14ac:dyDescent="0.25">
      <c r="A107" s="49" t="s">
        <v>47</v>
      </c>
      <c r="B107" s="34" t="s">
        <v>101</v>
      </c>
      <c r="C107" s="29"/>
      <c r="D107" s="18">
        <v>8</v>
      </c>
      <c r="E107" s="18">
        <v>4</v>
      </c>
      <c r="F107" s="18">
        <v>4</v>
      </c>
      <c r="G107" s="18"/>
      <c r="H107" s="29">
        <v>4</v>
      </c>
      <c r="I107" s="29">
        <v>5</v>
      </c>
      <c r="J107" s="18">
        <v>7</v>
      </c>
      <c r="K107" s="1">
        <v>32</v>
      </c>
      <c r="L107" s="35" t="str">
        <f>IF(K107=0," - ",IF(K107=abbreviations!C$29,"1st in division"," - "))</f>
        <v>1st in division</v>
      </c>
    </row>
    <row r="108" spans="1:12" x14ac:dyDescent="0.25">
      <c r="A108" s="49" t="s">
        <v>47</v>
      </c>
      <c r="B108" s="34" t="s">
        <v>2460</v>
      </c>
      <c r="C108" s="29"/>
      <c r="D108" s="18"/>
      <c r="E108" s="18"/>
      <c r="F108" s="18"/>
      <c r="G108" s="18"/>
      <c r="H108" s="29"/>
      <c r="I108" s="29"/>
      <c r="J108" s="18">
        <v>5</v>
      </c>
      <c r="K108" s="1">
        <v>5</v>
      </c>
      <c r="L108" s="35" t="str">
        <f>IF(K108=0," - ",IF(K108=abbreviations!C$29,"1st in division"," - "))</f>
        <v xml:space="preserve"> - </v>
      </c>
    </row>
    <row r="109" spans="1:12" x14ac:dyDescent="0.25">
      <c r="A109" s="49" t="s">
        <v>47</v>
      </c>
      <c r="B109" s="34" t="s">
        <v>332</v>
      </c>
      <c r="C109" s="29"/>
      <c r="D109" s="18">
        <v>3</v>
      </c>
      <c r="E109" s="18"/>
      <c r="F109" s="18"/>
      <c r="G109" s="18"/>
      <c r="H109" s="29"/>
      <c r="I109" s="29"/>
      <c r="J109" s="18"/>
      <c r="K109" s="1">
        <v>3</v>
      </c>
      <c r="L109" s="35" t="str">
        <f>IF(K109=0," - ",IF(K109=abbreviations!C$29,"1st in division"," - "))</f>
        <v xml:space="preserve"> - </v>
      </c>
    </row>
    <row r="110" spans="1:12" x14ac:dyDescent="0.25">
      <c r="A110" s="49" t="s">
        <v>47</v>
      </c>
      <c r="B110" s="34" t="s">
        <v>306</v>
      </c>
      <c r="C110" s="29"/>
      <c r="D110" s="18">
        <v>6</v>
      </c>
      <c r="E110" s="18"/>
      <c r="F110" s="18"/>
      <c r="G110" s="18"/>
      <c r="H110" s="29"/>
      <c r="I110" s="29"/>
      <c r="J110" s="18"/>
      <c r="K110" s="1">
        <v>6</v>
      </c>
      <c r="L110" s="35"/>
    </row>
    <row r="111" spans="1:12" ht="6" customHeight="1" x14ac:dyDescent="0.25">
      <c r="G111" s="1"/>
      <c r="L111" s="28"/>
    </row>
    <row r="112" spans="1:12" ht="16.5" thickBot="1" x14ac:dyDescent="0.3">
      <c r="A112" s="26" t="s">
        <v>47</v>
      </c>
      <c r="B112" s="5" t="s">
        <v>2</v>
      </c>
      <c r="C112" s="9"/>
      <c r="D112" s="9">
        <v>17</v>
      </c>
      <c r="E112" s="9">
        <v>4</v>
      </c>
      <c r="F112" s="9">
        <v>4</v>
      </c>
      <c r="G112" s="9"/>
      <c r="H112" s="9">
        <v>4</v>
      </c>
      <c r="I112" s="9">
        <v>5</v>
      </c>
      <c r="J112" s="9">
        <v>12</v>
      </c>
      <c r="K112" s="9">
        <v>46</v>
      </c>
      <c r="L112" s="28" t="str">
        <f>IF(SUM(C112:J112)=K112," ","error:  column and row totals unequal")</f>
        <v xml:space="preserve"> </v>
      </c>
    </row>
    <row r="113" spans="1:12" x14ac:dyDescent="0.25">
      <c r="A113" s="7" t="s">
        <v>48</v>
      </c>
      <c r="B113" s="34" t="s">
        <v>102</v>
      </c>
      <c r="C113" s="29"/>
      <c r="D113" s="29"/>
      <c r="E113" s="29"/>
      <c r="F113" s="29"/>
      <c r="G113" s="29"/>
      <c r="H113" s="29"/>
      <c r="I113" s="29"/>
      <c r="J113" s="29"/>
      <c r="K113" s="1">
        <f>SUM(C113:J113)</f>
        <v>0</v>
      </c>
      <c r="L113" s="35" t="str">
        <f>IF(K113=0," - ",IF(K113=abbreviations!C$30,"1st in division"," - "))</f>
        <v xml:space="preserve"> - </v>
      </c>
    </row>
    <row r="114" spans="1:12" ht="6" customHeight="1" x14ac:dyDescent="0.25">
      <c r="G114" s="1"/>
      <c r="L114" s="27"/>
    </row>
    <row r="115" spans="1:12" ht="16.5" thickBot="1" x14ac:dyDescent="0.3">
      <c r="A115" s="4" t="s">
        <v>48</v>
      </c>
      <c r="B115" s="5" t="s">
        <v>2</v>
      </c>
      <c r="C115" s="9">
        <f>SUM(C$113:C114)</f>
        <v>0</v>
      </c>
      <c r="D115" s="9">
        <f>SUM(D$113:D114)</f>
        <v>0</v>
      </c>
      <c r="E115" s="9">
        <f>SUM(E$113:E114)</f>
        <v>0</v>
      </c>
      <c r="F115" s="9">
        <f>SUM(F$113:F114)</f>
        <v>0</v>
      </c>
      <c r="G115" s="9">
        <f>SUM(G$113:G114)</f>
        <v>0</v>
      </c>
      <c r="H115" s="9">
        <f>SUM(H$113:H114)</f>
        <v>0</v>
      </c>
      <c r="I115" s="9">
        <f>SUM(I$113:I114)</f>
        <v>0</v>
      </c>
      <c r="J115" s="9">
        <f>SUM(J$113:J114)</f>
        <v>0</v>
      </c>
      <c r="K115" s="9">
        <f>SUM(K$113:K114)</f>
        <v>0</v>
      </c>
      <c r="L115" s="28" t="str">
        <f>IF(SUM(C115:J115)=K115," ","error:  column and row totals unequal")</f>
        <v xml:space="preserve"> </v>
      </c>
    </row>
    <row r="116" spans="1:12" x14ac:dyDescent="0.25">
      <c r="A116" s="7" t="s">
        <v>9</v>
      </c>
      <c r="C116" s="8">
        <f>C9+C21+C31+C43+C56+C64+C75+C82+C94+C106+C112+C115</f>
        <v>50</v>
      </c>
      <c r="D116" s="1">
        <v>190</v>
      </c>
      <c r="E116" s="1">
        <v>112</v>
      </c>
      <c r="F116" s="1">
        <v>113</v>
      </c>
      <c r="G116" s="1">
        <f>G9+G21+G31+G43+G56+G64+G75+G82+G94+G106+G112+G115</f>
        <v>140</v>
      </c>
      <c r="H116" s="8">
        <f>H9+H21+H31+H43+H56+H64+H75+H82+H94+H106+H112+H115</f>
        <v>131</v>
      </c>
      <c r="I116" s="1">
        <f>I9+I21+I31+I43+I56+I64+I75+I82+I94+I106+I112+I115</f>
        <v>75</v>
      </c>
      <c r="J116" s="1">
        <f>J9+J21+J31+J43+J56+J64+J75+J82+J94+J106+J112+J115</f>
        <v>72</v>
      </c>
      <c r="K116" s="1">
        <f>K9+K21+K31+K43+K56+K64+K75+K82+K94+K106+K112+K115</f>
        <v>883</v>
      </c>
      <c r="L116" s="28" t="str">
        <f>IF(SUM(C116:J116)=K116," ","error:  column and row totals unequal")</f>
        <v xml:space="preserve"> </v>
      </c>
    </row>
  </sheetData>
  <phoneticPr fontId="9" type="noConversion"/>
  <pageMargins left="0.75" right="0.25" top="1" bottom="0.5" header="0.5" footer="0.5"/>
  <pageSetup fitToHeight="3" orientation="portrait" r:id="rId1"/>
  <headerFooter alignWithMargins="0">
    <oddHeader>&amp;LGate City Striders&amp;CN.H. Grand Prix&amp;RPage &amp;P of &amp;N</oddHead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23</vt:i4>
      </vt:variant>
      <vt:variant>
        <vt:lpstr>Named Ranges</vt:lpstr>
      </vt:variant>
      <vt:variant>
        <vt:i4>1</vt:i4>
      </vt:variant>
    </vt:vector>
  </HeadingPairs>
  <TitlesOfParts>
    <vt:vector size="24" baseType="lpstr">
      <vt:lpstr>male indiv</vt:lpstr>
      <vt:lpstr>female indiv</vt:lpstr>
      <vt:lpstr>team summary</vt:lpstr>
      <vt:lpstr>individual leaderboards</vt:lpstr>
      <vt:lpstr>AARC</vt:lpstr>
      <vt:lpstr>ACID</vt:lpstr>
      <vt:lpstr>CAA</vt:lpstr>
      <vt:lpstr>CNE</vt:lpstr>
      <vt:lpstr>GCS</vt:lpstr>
      <vt:lpstr>GDTC</vt:lpstr>
      <vt:lpstr>GSRT</vt:lpstr>
      <vt:lpstr>MILL</vt:lpstr>
      <vt:lpstr>MRM</vt:lpstr>
      <vt:lpstr>RR</vt:lpstr>
      <vt:lpstr>SIX03</vt:lpstr>
      <vt:lpstr>UVRC</vt:lpstr>
      <vt:lpstr>WMM</vt:lpstr>
      <vt:lpstr>abbreviations</vt:lpstr>
      <vt:lpstr>master results database</vt:lpstr>
      <vt:lpstr>granite runners</vt:lpstr>
      <vt:lpstr>WMMHalf_TeamResults</vt:lpstr>
      <vt:lpstr>WMMHalf_DivisionResults</vt:lpstr>
      <vt:lpstr>WMMHalf_AgeGraded</vt:lpstr>
      <vt:lpstr>RR!Print_Area</vt:lpstr>
    </vt:vector>
  </TitlesOfParts>
  <Company>University of New Hampshire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BPL</dc:creator>
  <cp:lastModifiedBy>Mike Giberti</cp:lastModifiedBy>
  <cp:lastPrinted>2007-08-29T12:54:07Z</cp:lastPrinted>
  <dcterms:created xsi:type="dcterms:W3CDTF">2003-04-20T14:54:44Z</dcterms:created>
  <dcterms:modified xsi:type="dcterms:W3CDTF">2015-10-29T03:13:44Z</dcterms:modified>
</cp:coreProperties>
</file>